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emf" ContentType="image/x-emf"/>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435" yWindow="-15" windowWidth="10950" windowHeight="11955" tabRatio="688" activeTab="1"/>
  </bookViews>
  <sheets>
    <sheet name="capa" sheetId="5" r:id="rId1"/>
    <sheet name="introducao" sheetId="6" r:id="rId2"/>
    <sheet name="fontes" sheetId="7" r:id="rId3"/>
    <sheet name="6populacao3" sheetId="316" r:id="rId4"/>
    <sheet name="7empregoINE3" sheetId="317" r:id="rId5"/>
    <sheet name="8desemprego_INE3" sheetId="318" r:id="rId6"/>
    <sheet name="9dgert" sheetId="332" r:id="rId7"/>
    <sheet name="10desemprego_IEFP" sheetId="337" r:id="rId8"/>
    <sheet name="11desemprego_IEFP" sheetId="338" r:id="rId9"/>
    <sheet name="12fp_ine_trim" sheetId="321" r:id="rId10"/>
    <sheet name="13empresarial" sheetId="327" r:id="rId11"/>
    <sheet name="14ganhos" sheetId="339" r:id="rId12"/>
    <sheet name="15salários" sheetId="305" r:id="rId13"/>
    <sheet name="16irct" sheetId="331" r:id="rId14"/>
    <sheet name="17acidentes" sheetId="335" r:id="rId15"/>
    <sheet name="18ssocial" sheetId="340" r:id="rId16"/>
    <sheet name="19ssocial" sheetId="330" r:id="rId17"/>
    <sheet name="20destaque" sheetId="336" r:id="rId18"/>
    <sheet name="21destaque" sheetId="326" r:id="rId19"/>
    <sheet name="22conceito" sheetId="26" r:id="rId20"/>
    <sheet name="23conceito" sheetId="27" r:id="rId21"/>
    <sheet name="contracapa" sheetId="28" r:id="rId22"/>
  </sheets>
  <definedNames>
    <definedName name="_xlnm.Print_Area" localSheetId="7">'10desemprego_IEFP'!$A$1:$AF$92</definedName>
    <definedName name="_xlnm.Print_Area" localSheetId="8">'11desemprego_IEFP'!$A$1:$AF$65</definedName>
    <definedName name="_xlnm.Print_Area" localSheetId="9">'12fp_ine_trim'!$A$1:$AB$87</definedName>
    <definedName name="_xlnm.Print_Area" localSheetId="10">'13empresarial'!$A$1:$AH$77</definedName>
    <definedName name="_xlnm.Print_Area" localSheetId="11">'14ganhos'!$A$1:$V$63</definedName>
    <definedName name="_xlnm.Print_Area" localSheetId="12">'15salários'!$A$1:$R$51</definedName>
    <definedName name="_xlnm.Print_Area" localSheetId="13">'16irct'!$A$1:$AF$76</definedName>
    <definedName name="_xlnm.Print_Area" localSheetId="14">'17acidentes'!$A$1:$AC$79</definedName>
    <definedName name="_xlnm.Print_Area" localSheetId="15">'18ssocial'!$A$1:$AF$71</definedName>
    <definedName name="_xlnm.Print_Area" localSheetId="16">'19ssocial'!$A$1:$X$63</definedName>
    <definedName name="_xlnm.Print_Area" localSheetId="17">'20destaque'!$A$1:$AF$76</definedName>
    <definedName name="_xlnm.Print_Area" localSheetId="18">'21destaque'!$A$1:$O$60</definedName>
    <definedName name="_xlnm.Print_Area" localSheetId="19">'22conceito'!$A$1:$AG$71</definedName>
    <definedName name="_xlnm.Print_Area" localSheetId="20">'23conceito'!$A$1:$AG$73</definedName>
    <definedName name="_xlnm.Print_Area" localSheetId="3">'6populacao3'!$A$1:$Z$63</definedName>
    <definedName name="_xlnm.Print_Area" localSheetId="4">'7empregoINE3'!$A$1:$AA$76</definedName>
    <definedName name="_xlnm.Print_Area" localSheetId="5">'8desemprego_INE3'!$A$1:$AA$73</definedName>
    <definedName name="_xlnm.Print_Area" localSheetId="6">'9dgert'!$A$1:$P$132</definedName>
    <definedName name="_xlnm.Print_Area" localSheetId="0">capa!$A$1:$K$58</definedName>
    <definedName name="_xlnm.Print_Area" localSheetId="21">contracapa!$A$1:$N$56</definedName>
    <definedName name="_xlnm.Print_Area" localSheetId="2">fontes!$A$1:$O$42</definedName>
    <definedName name="_xlnm.Print_Area" localSheetId="1">introducao!$A$1:$O$54</definedName>
    <definedName name="topo" localSheetId="0">capa!$N$6</definedName>
    <definedName name="Z_5859C3A0_D6FB_40D9_B6C2_346CB5A63A0A_.wvu.Cols" localSheetId="7" hidden="1">'10desemprego_IEFP'!$E:$E</definedName>
    <definedName name="Z_5859C3A0_D6FB_40D9_B6C2_346CB5A63A0A_.wvu.Cols" localSheetId="13" hidden="1">'16irct'!$G:$G</definedName>
    <definedName name="Z_5859C3A0_D6FB_40D9_B6C2_346CB5A63A0A_.wvu.Cols" localSheetId="15" hidden="1">'18ssocial'!#REF!</definedName>
    <definedName name="Z_5859C3A0_D6FB_40D9_B6C2_346CB5A63A0A_.wvu.PrintArea" localSheetId="7" hidden="1">'10desemprego_IEFP'!$A$1:$AF$92</definedName>
    <definedName name="Z_5859C3A0_D6FB_40D9_B6C2_346CB5A63A0A_.wvu.PrintArea" localSheetId="8" hidden="1">'11desemprego_IEFP'!$A$1:$AF$65</definedName>
    <definedName name="Z_5859C3A0_D6FB_40D9_B6C2_346CB5A63A0A_.wvu.PrintArea" localSheetId="9" hidden="1">'12fp_ine_trim'!$A$1:$AB$87</definedName>
    <definedName name="Z_5859C3A0_D6FB_40D9_B6C2_346CB5A63A0A_.wvu.PrintArea" localSheetId="11" hidden="1">'14ganhos'!$A$1:$V$63</definedName>
    <definedName name="Z_5859C3A0_D6FB_40D9_B6C2_346CB5A63A0A_.wvu.PrintArea" localSheetId="12" hidden="1">'15salários'!$A$1:$R$51</definedName>
    <definedName name="Z_5859C3A0_D6FB_40D9_B6C2_346CB5A63A0A_.wvu.PrintArea" localSheetId="13" hidden="1">'16irct'!$A$1:$AF$76</definedName>
    <definedName name="Z_5859C3A0_D6FB_40D9_B6C2_346CB5A63A0A_.wvu.PrintArea" localSheetId="15" hidden="1">'18ssocial'!$A$1:$AF$71</definedName>
    <definedName name="Z_5859C3A0_D6FB_40D9_B6C2_346CB5A63A0A_.wvu.PrintArea" localSheetId="16" hidden="1">'19ssocial'!$A$1:$X$63</definedName>
    <definedName name="Z_5859C3A0_D6FB_40D9_B6C2_346CB5A63A0A_.wvu.PrintArea" localSheetId="17" hidden="1">'20destaque'!$A$1:$AF$76</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'6populacao3'!$A$1:$Z$63</definedName>
    <definedName name="Z_5859C3A0_D6FB_40D9_B6C2_346CB5A63A0A_.wvu.PrintArea" localSheetId="4" hidden="1">'7empregoINE3'!$A$1:$AA$76</definedName>
    <definedName name="Z_5859C3A0_D6FB_40D9_B6C2_346CB5A63A0A_.wvu.PrintArea" localSheetId="5" hidden="1">'8desemprego_INE3'!$A$1:$AA$73</definedName>
    <definedName name="Z_5859C3A0_D6FB_40D9_B6C2_346CB5A63A0A_.wvu.PrintArea" localSheetId="6" hidden="1">'9dgert'!$A$1:$P$132</definedName>
    <definedName name="Z_5859C3A0_D6FB_40D9_B6C2_346CB5A63A0A_.wvu.PrintArea" localSheetId="0" hidden="1">capa!$A$1:$K$58</definedName>
    <definedName name="Z_5859C3A0_D6FB_40D9_B6C2_346CB5A63A0A_.wvu.PrintArea" localSheetId="21" hidden="1">contracapa!$A$1:$N$56</definedName>
    <definedName name="Z_5859C3A0_D6FB_40D9_B6C2_346CB5A63A0A_.wvu.PrintArea" localSheetId="2" hidden="1">fontes!$A$1:$O$42</definedName>
    <definedName name="Z_5859C3A0_D6FB_40D9_B6C2_346CB5A63A0A_.wvu.PrintArea" localSheetId="1" hidden="1">introducao!$A$1:$O$54</definedName>
    <definedName name="Z_5859C3A0_D6FB_40D9_B6C2_346CB5A63A0A_.wvu.Rows" localSheetId="7" hidden="1">'10desemprego_IEFP'!$23:$27,'10desemprego_IEFP'!$57:$57,'10desemprego_IEFP'!$72:$79</definedName>
    <definedName name="Z_5859C3A0_D6FB_40D9_B6C2_346CB5A63A0A_.wvu.Rows" localSheetId="8" hidden="1">'11desemprego_IEFP'!$51:$51,'11desemprego_IEFP'!$58:$60</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'18ssocial'!$30:$30</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'6populacao3'!$8:$8,'6populacao3'!#REF!,'6populacao3'!$31:$60</definedName>
    <definedName name="Z_5859C3A0_D6FB_40D9_B6C2_346CB5A63A0A_.wvu.Rows" localSheetId="4" hidden="1">'7empregoINE3'!#REF!,'7empregoINE3'!$44:$73</definedName>
    <definedName name="Z_5859C3A0_D6FB_40D9_B6C2_346CB5A63A0A_.wvu.Rows" localSheetId="5" hidden="1">'8desemprego_INE3'!#REF!,'8desemprego_INE3'!#REF!,'8desemprego_INE3'!$42:$71,'8desemprego_INE3'!#REF!</definedName>
    <definedName name="Z_5859C3A0_D6FB_40D9_B6C2_346CB5A63A0A_.wvu.Rows" localSheetId="6" hidden="1">'9dgert'!#REF!,'9dgert'!#REF!,'9dgert'!$78:$128</definedName>
    <definedName name="Z_87E9DA1B_1CEB_458D_87A5_C4E38BAE485A_.wvu.Cols" localSheetId="7" hidden="1">'10desemprego_IEFP'!$E:$E</definedName>
    <definedName name="Z_87E9DA1B_1CEB_458D_87A5_C4E38BAE485A_.wvu.Cols" localSheetId="13" hidden="1">'16irct'!$G:$G</definedName>
    <definedName name="Z_87E9DA1B_1CEB_458D_87A5_C4E38BAE485A_.wvu.Cols" localSheetId="15" hidden="1">'18ssocial'!#REF!</definedName>
    <definedName name="Z_87E9DA1B_1CEB_458D_87A5_C4E38BAE485A_.wvu.PrintArea" localSheetId="7" hidden="1">'10desemprego_IEFP'!$A$1:$AF$92</definedName>
    <definedName name="Z_87E9DA1B_1CEB_458D_87A5_C4E38BAE485A_.wvu.PrintArea" localSheetId="8" hidden="1">'11desemprego_IEFP'!$A$1:$AF$65</definedName>
    <definedName name="Z_87E9DA1B_1CEB_458D_87A5_C4E38BAE485A_.wvu.PrintArea" localSheetId="9" hidden="1">'12fp_ine_trim'!$A$1:$AB$87</definedName>
    <definedName name="Z_87E9DA1B_1CEB_458D_87A5_C4E38BAE485A_.wvu.PrintArea" localSheetId="11" hidden="1">'14ganhos'!$A$1:$V$63</definedName>
    <definedName name="Z_87E9DA1B_1CEB_458D_87A5_C4E38BAE485A_.wvu.PrintArea" localSheetId="12" hidden="1">'15salários'!$A$1:$R$51</definedName>
    <definedName name="Z_87E9DA1B_1CEB_458D_87A5_C4E38BAE485A_.wvu.PrintArea" localSheetId="13" hidden="1">'16irct'!$A$1:$AF$76</definedName>
    <definedName name="Z_87E9DA1B_1CEB_458D_87A5_C4E38BAE485A_.wvu.PrintArea" localSheetId="15" hidden="1">'18ssocial'!$A$1:$AF$71</definedName>
    <definedName name="Z_87E9DA1B_1CEB_458D_87A5_C4E38BAE485A_.wvu.PrintArea" localSheetId="16" hidden="1">'19ssocial'!$A$1:$X$63</definedName>
    <definedName name="Z_87E9DA1B_1CEB_458D_87A5_C4E38BAE485A_.wvu.PrintArea" localSheetId="17" hidden="1">'20destaque'!$A$1:$AF$76</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'6populacao3'!$A$1:$Z$63</definedName>
    <definedName name="Z_87E9DA1B_1CEB_458D_87A5_C4E38BAE485A_.wvu.PrintArea" localSheetId="4" hidden="1">'7empregoINE3'!$A$1:$AA$76</definedName>
    <definedName name="Z_87E9DA1B_1CEB_458D_87A5_C4E38BAE485A_.wvu.PrintArea" localSheetId="5" hidden="1">'8desemprego_INE3'!$A$1:$AA$73</definedName>
    <definedName name="Z_87E9DA1B_1CEB_458D_87A5_C4E38BAE485A_.wvu.PrintArea" localSheetId="6" hidden="1">'9dgert'!$A$1:$P$132</definedName>
    <definedName name="Z_87E9DA1B_1CEB_458D_87A5_C4E38BAE485A_.wvu.PrintArea" localSheetId="0" hidden="1">capa!$A$1:$K$58</definedName>
    <definedName name="Z_87E9DA1B_1CEB_458D_87A5_C4E38BAE485A_.wvu.PrintArea" localSheetId="21" hidden="1">contracapa!$A$1:$N$56</definedName>
    <definedName name="Z_87E9DA1B_1CEB_458D_87A5_C4E38BAE485A_.wvu.PrintArea" localSheetId="2" hidden="1">fontes!$A$1:$O$42</definedName>
    <definedName name="Z_87E9DA1B_1CEB_458D_87A5_C4E38BAE485A_.wvu.PrintArea" localSheetId="1" hidden="1">introducao!$A$1:$O$54</definedName>
    <definedName name="Z_87E9DA1B_1CEB_458D_87A5_C4E38BAE485A_.wvu.Rows" localSheetId="7" hidden="1">'10desemprego_IEFP'!$23:$27,'10desemprego_IEFP'!$57:$57,'10desemprego_IEFP'!$72:$79</definedName>
    <definedName name="Z_87E9DA1B_1CEB_458D_87A5_C4E38BAE485A_.wvu.Rows" localSheetId="8" hidden="1">'11desemprego_IEFP'!$51:$51,'11desemprego_IEFP'!$58:$60</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'18ssocial'!$30:$30</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'6populacao3'!$8:$8,'6populacao3'!#REF!,'6populacao3'!$31:$60</definedName>
    <definedName name="Z_87E9DA1B_1CEB_458D_87A5_C4E38BAE485A_.wvu.Rows" localSheetId="4" hidden="1">'7empregoINE3'!#REF!,'7empregoINE3'!$44:$73</definedName>
    <definedName name="Z_87E9DA1B_1CEB_458D_87A5_C4E38BAE485A_.wvu.Rows" localSheetId="5" hidden="1">'8desemprego_INE3'!#REF!,'8desemprego_INE3'!#REF!,'8desemprego_INE3'!$42:$71,'8desemprego_INE3'!#REF!</definedName>
    <definedName name="Z_87E9DA1B_1CEB_458D_87A5_C4E38BAE485A_.wvu.Rows" localSheetId="6" hidden="1">'9dgert'!#REF!,'9dgert'!#REF!,'9dgert'!$78:$128</definedName>
    <definedName name="Z_D8E90C30_C61D_40A7_989F_8651AA8E91E2_.wvu.Cols" localSheetId="13" hidden="1">'16irct'!$G:$G</definedName>
    <definedName name="Z_D8E90C30_C61D_40A7_989F_8651AA8E91E2_.wvu.Cols" localSheetId="15" hidden="1">'18ssocial'!#REF!</definedName>
    <definedName name="Z_D8E90C30_C61D_40A7_989F_8651AA8E91E2_.wvu.PrintArea" localSheetId="7" hidden="1">'10desemprego_IEFP'!$A$1:$AF$92</definedName>
    <definedName name="Z_D8E90C30_C61D_40A7_989F_8651AA8E91E2_.wvu.PrintArea" localSheetId="8" hidden="1">'11desemprego_IEFP'!$A$1:$AF$65</definedName>
    <definedName name="Z_D8E90C30_C61D_40A7_989F_8651AA8E91E2_.wvu.PrintArea" localSheetId="9" hidden="1">'12fp_ine_trim'!$A$1:$AB$87</definedName>
    <definedName name="Z_D8E90C30_C61D_40A7_989F_8651AA8E91E2_.wvu.PrintArea" localSheetId="11" hidden="1">'14ganhos'!$A$1:$V$63</definedName>
    <definedName name="Z_D8E90C30_C61D_40A7_989F_8651AA8E91E2_.wvu.PrintArea" localSheetId="12" hidden="1">'15salários'!$A$1:$R$51</definedName>
    <definedName name="Z_D8E90C30_C61D_40A7_989F_8651AA8E91E2_.wvu.PrintArea" localSheetId="13" hidden="1">'16irct'!$A$1:$AF$76</definedName>
    <definedName name="Z_D8E90C30_C61D_40A7_989F_8651AA8E91E2_.wvu.PrintArea" localSheetId="15" hidden="1">'18ssocial'!$A$1:$AF$71</definedName>
    <definedName name="Z_D8E90C30_C61D_40A7_989F_8651AA8E91E2_.wvu.PrintArea" localSheetId="16" hidden="1">'19ssocial'!$A$1:$X$63</definedName>
    <definedName name="Z_D8E90C30_C61D_40A7_989F_8651AA8E91E2_.wvu.PrintArea" localSheetId="17" hidden="1">'20destaque'!$A$1:$AF$76</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'6populacao3'!$A$1:$Z$63</definedName>
    <definedName name="Z_D8E90C30_C61D_40A7_989F_8651AA8E91E2_.wvu.PrintArea" localSheetId="4" hidden="1">'7empregoINE3'!$A$1:$AA$76</definedName>
    <definedName name="Z_D8E90C30_C61D_40A7_989F_8651AA8E91E2_.wvu.PrintArea" localSheetId="5" hidden="1">'8desemprego_INE3'!$A$1:$AA$73</definedName>
    <definedName name="Z_D8E90C30_C61D_40A7_989F_8651AA8E91E2_.wvu.PrintArea" localSheetId="6" hidden="1">'9dgert'!$A$1:$P$132</definedName>
    <definedName name="Z_D8E90C30_C61D_40A7_989F_8651AA8E91E2_.wvu.PrintArea" localSheetId="0" hidden="1">capa!$A$1:$K$58</definedName>
    <definedName name="Z_D8E90C30_C61D_40A7_989F_8651AA8E91E2_.wvu.PrintArea" localSheetId="21" hidden="1">contracapa!$A$1:$N$56</definedName>
    <definedName name="Z_D8E90C30_C61D_40A7_989F_8651AA8E91E2_.wvu.PrintArea" localSheetId="2" hidden="1">fontes!$A$1:$O$42</definedName>
    <definedName name="Z_D8E90C30_C61D_40A7_989F_8651AA8E91E2_.wvu.PrintArea" localSheetId="1" hidden="1">introducao!$A$1:$O$54</definedName>
    <definedName name="Z_D8E90C30_C61D_40A7_989F_8651AA8E91E2_.wvu.Rows" localSheetId="8" hidden="1">'11desemprego_IEFP'!$51:$51,'11desemprego_IEFP'!$58:$60</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'18ssocial'!$30:$30</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'6populacao3'!$8:$8,'6populacao3'!$30:$30,'6populacao3'!$31:$60,'6populacao3'!$61:$61</definedName>
    <definedName name="Z_D8E90C30_C61D_40A7_989F_8651AA8E91E2_.wvu.Rows" localSheetId="4" hidden="1">'7empregoINE3'!#REF!,'7empregoINE3'!$44:$73</definedName>
    <definedName name="Z_D8E90C30_C61D_40A7_989F_8651AA8E91E2_.wvu.Rows" localSheetId="6" hidden="1">'9dgert'!#REF!,'9dgert'!#REF!,'9dgert'!$78:$128</definedName>
  </definedNames>
  <calcPr calcId="125725" fullPrecision="0"/>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AD69" i="331"/>
  <c r="AD68"/>
  <c r="AD67"/>
  <c r="AD66"/>
  <c r="AD65"/>
  <c r="H27" i="339"/>
  <c r="J27"/>
  <c r="L27"/>
  <c r="N27"/>
  <c r="P27"/>
  <c r="R27"/>
  <c r="T27"/>
  <c r="H28"/>
  <c r="J28"/>
  <c r="L28"/>
  <c r="N28"/>
  <c r="P28"/>
  <c r="R28"/>
  <c r="T28"/>
  <c r="H29"/>
  <c r="J29"/>
  <c r="L29"/>
  <c r="N29"/>
  <c r="P29"/>
  <c r="R29"/>
  <c r="T29"/>
  <c r="AD87" i="337" l="1"/>
  <c r="AB87"/>
  <c r="Z87"/>
  <c r="X87"/>
  <c r="V87"/>
  <c r="T87"/>
  <c r="AD86"/>
  <c r="AB86"/>
  <c r="Z86"/>
  <c r="X86"/>
  <c r="V86"/>
  <c r="T86"/>
  <c r="AD85"/>
  <c r="AB85"/>
  <c r="Z85"/>
  <c r="X85"/>
  <c r="V85"/>
  <c r="T85"/>
  <c r="AD84"/>
  <c r="AB84"/>
  <c r="Z84"/>
  <c r="X84"/>
  <c r="V84"/>
  <c r="T84"/>
  <c r="AD83"/>
  <c r="AB83"/>
  <c r="Z83"/>
  <c r="X83"/>
  <c r="V83"/>
  <c r="T83"/>
  <c r="AD82"/>
  <c r="AB82"/>
  <c r="Z82"/>
  <c r="X82"/>
  <c r="V82"/>
  <c r="T82"/>
  <c r="AD81"/>
  <c r="AB81"/>
  <c r="Z81"/>
  <c r="X81"/>
  <c r="V81"/>
  <c r="T81"/>
  <c r="AD80"/>
  <c r="AB80"/>
  <c r="Z80"/>
  <c r="X80"/>
  <c r="V80"/>
  <c r="T80"/>
  <c r="E66"/>
  <c r="AD62"/>
  <c r="AB62"/>
  <c r="Z62"/>
  <c r="X62"/>
  <c r="V62"/>
  <c r="T62"/>
  <c r="S38"/>
  <c r="E38"/>
  <c r="E30"/>
  <c r="N74" i="332" l="1"/>
  <c r="M74"/>
  <c r="L74"/>
  <c r="K74"/>
  <c r="J74"/>
  <c r="I74"/>
  <c r="H74"/>
  <c r="G74"/>
  <c r="F74"/>
  <c r="J66"/>
  <c r="L61"/>
  <c r="N56"/>
  <c r="L56"/>
  <c r="J56"/>
  <c r="F56"/>
  <c r="N51"/>
  <c r="L51"/>
  <c r="J51"/>
  <c r="H51"/>
  <c r="F51"/>
  <c r="N46"/>
  <c r="L46"/>
  <c r="J46"/>
  <c r="H46"/>
  <c r="F46"/>
  <c r="N38"/>
  <c r="L38"/>
  <c r="J38"/>
  <c r="H38"/>
  <c r="F38"/>
  <c r="L33" i="326" l="1"/>
  <c r="L31"/>
  <c r="L29"/>
  <c r="L27"/>
  <c r="L25"/>
  <c r="L23"/>
  <c r="L21"/>
  <c r="L17"/>
  <c r="L15"/>
  <c r="L13"/>
  <c r="L11"/>
  <c r="L9"/>
  <c r="L19" l="1"/>
  <c r="L24"/>
  <c r="L10"/>
  <c r="L12"/>
  <c r="L14"/>
  <c r="L16"/>
  <c r="L18"/>
  <c r="L20"/>
  <c r="L22"/>
  <c r="L26"/>
  <c r="L28"/>
  <c r="L30"/>
  <c r="L32"/>
  <c r="L34"/>
  <c r="L35"/>
  <c r="L36"/>
  <c r="L37"/>
  <c r="L38"/>
  <c r="L39"/>
  <c r="K37" i="7" l="1"/>
</calcChain>
</file>

<file path=xl/sharedStrings.xml><?xml version="1.0" encoding="utf-8"?>
<sst xmlns="http://schemas.openxmlformats.org/spreadsheetml/2006/main" count="1806" uniqueCount="731">
  <si>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</si>
  <si>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</si>
  <si>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</si>
  <si>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</si>
  <si>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</si>
  <si>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</si>
  <si>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</si>
  <si>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</si>
  <si>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</si>
  <si>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</si>
  <si>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</si>
  <si>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</si>
  <si>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</si>
  <si>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</si>
  <si>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</si>
  <si>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</si>
  <si>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programas e medidas de emprego, formação profissional e reabilitação profissional</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</si>
  <si>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</si>
  <si>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</si>
  <si>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</si>
  <si>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</si>
  <si>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</si>
  <si>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</si>
  <si>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</si>
  <si>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</si>
  <si>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Conceitos </t>
  </si>
  <si>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</si>
  <si>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</si>
  <si>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</si>
  <si>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</si>
  <si>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</si>
  <si>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</si>
  <si>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</si>
  <si>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</si>
  <si>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</si>
  <si>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</si>
  <si>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</si>
  <si>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</si>
  <si>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</si>
  <si>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</si>
  <si>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</si>
  <si>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</si>
  <si>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</si>
  <si>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</si>
  <si>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</si>
  <si>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</si>
  <si>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</si>
  <si>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</si>
  <si>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</si>
  <si>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</si>
  <si>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II/MSSS,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</si>
  <si>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r>
      <t>DGERT/MEE</t>
    </r>
    <r>
      <rPr>
        <sz val="8"/>
        <color indexed="63"/>
        <rFont val="Arial"/>
        <family val="2"/>
      </rPr>
      <t xml:space="preserve"> - dados tratados pela Direcção-Geral de Emprego e das Relações de Trabalho.</t>
    </r>
  </si>
  <si>
    <r>
      <t>IEFP/MEE,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</si>
  <si>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IEFP/MEE, Estatísticas Mensais</t>
    </r>
    <r>
      <rPr>
        <sz val="8"/>
        <color indexed="63"/>
        <rFont val="Arial"/>
        <family val="2"/>
      </rPr>
      <t xml:space="preserve"> - informação mensal do Mercado de Emprego.</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</si>
  <si>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</si>
  <si>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taxa desemprego - EU 27</t>
  </si>
  <si>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</si>
  <si>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</si>
  <si>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</si>
  <si>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</si>
  <si>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IEFP/MEE,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</si>
  <si>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 xml:space="preserve">INE, Índice de Preços no Consumidor </t>
    </r>
    <r>
      <rPr>
        <sz val="8"/>
        <color indexed="63"/>
        <rFont val="Arial"/>
        <family val="2"/>
      </rPr>
      <t>- informação de carácter mensal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</si>
  <si>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</si>
  <si>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</si>
  <si>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</si>
  <si>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</si>
  <si>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r>
      <t>e-mail:</t>
    </r>
    <r>
      <rPr>
        <sz val="8"/>
        <color indexed="63"/>
        <rFont val="Arial"/>
        <family val="2"/>
      </rPr>
      <t xml:space="preserve"> dados@gep.msss.gov.pt</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</si>
  <si>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</si>
  <si>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</si>
  <si>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</si>
  <si>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</si>
  <si>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</si>
  <si>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</si>
  <si>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</si>
  <si>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</si>
  <si>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</si>
  <si>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</si>
  <si>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</si>
  <si>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</si>
  <si>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</si>
  <si>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</si>
  <si>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</si>
  <si>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</si>
  <si>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</si>
  <si>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</si>
  <si>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</si>
  <si>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</si>
  <si>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</si>
  <si>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</si>
  <si>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</si>
  <si>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 xml:space="preserve"> Estrutura empresarial</t>
  </si>
  <si>
    <t>(número)</t>
  </si>
  <si>
    <t>mulheres</t>
  </si>
  <si>
    <t>homens</t>
  </si>
  <si>
    <t>Santarém</t>
  </si>
  <si>
    <t>Mais informação em:  http://www.gep.msss.gov.pt/estatistica/remuneracoes/index.php#salarios</t>
  </si>
  <si>
    <t>Servente da construção civil</t>
  </si>
  <si>
    <t>Condutor máquinas de escavação</t>
  </si>
  <si>
    <t>Motoristas veículos pesados mercadorias</t>
  </si>
  <si>
    <t xml:space="preserve">Serralheiro civil </t>
  </si>
  <si>
    <t>Pintor da construção civil</t>
  </si>
  <si>
    <t>Eletricista em geral</t>
  </si>
  <si>
    <t>Canalizador</t>
  </si>
  <si>
    <t>Estucador</t>
  </si>
  <si>
    <t>Ladrilhador (azulejador)</t>
  </si>
  <si>
    <t>Espalhador de betuminosos</t>
  </si>
  <si>
    <t>Carpinteiro de toscos</t>
  </si>
  <si>
    <t>Carpinteiro de limpos</t>
  </si>
  <si>
    <t>Encarregado da construção civil</t>
  </si>
  <si>
    <t>Armador de ferro</t>
  </si>
  <si>
    <t>Pedreiro em geral</t>
  </si>
  <si>
    <t>Engenheiro civil</t>
  </si>
  <si>
    <t>(euros)</t>
  </si>
  <si>
    <t>outubro</t>
  </si>
  <si>
    <t>julho</t>
  </si>
  <si>
    <t>abril</t>
  </si>
  <si>
    <t>janeiro</t>
  </si>
  <si>
    <t xml:space="preserve"> Remunerações </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</si>
  <si>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</si>
  <si>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</si>
  <si>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</si>
  <si>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</si>
  <si>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</si>
  <si>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</si>
  <si>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</si>
  <si>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</si>
  <si>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</si>
  <si>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</si>
  <si>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</si>
  <si>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</si>
  <si>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</si>
  <si>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</si>
  <si>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</si>
  <si>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</si>
  <si>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</si>
  <si>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r>
      <t xml:space="preserve">índice de preços no consumidor </t>
    </r>
    <r>
      <rPr>
        <sz val="8"/>
        <color indexed="9"/>
        <rFont val="Arial"/>
        <family val="2"/>
      </rPr>
      <t>(Base 2008)</t>
    </r>
  </si>
  <si>
    <t xml:space="preserve">                                                                                                                                                                                                                                                                                                                 </t>
  </si>
  <si>
    <t>Mais informação em:  http://www.dgert.mee.gov.pt</t>
  </si>
  <si>
    <t>fonte: DGERT/MEE, Variação média ponderada intertabelas.</t>
  </si>
  <si>
    <t>convenções publicadas</t>
  </si>
  <si>
    <t>ipc</t>
  </si>
  <si>
    <t>real</t>
  </si>
  <si>
    <t>nominal</t>
  </si>
  <si>
    <t>%</t>
  </si>
  <si>
    <t>variação anualizada (%)</t>
  </si>
  <si>
    <t>variação (%)</t>
  </si>
  <si>
    <r>
      <t xml:space="preserve">eficácia
</t>
    </r>
    <r>
      <rPr>
        <sz val="8"/>
        <color indexed="63"/>
        <rFont val="Arial"/>
        <family val="2"/>
      </rPr>
      <t>(meses)</t>
    </r>
  </si>
  <si>
    <t>convenção com maior número de trabalhadores</t>
  </si>
  <si>
    <t>novembro de 2011</t>
  </si>
  <si>
    <t>Real</t>
  </si>
  <si>
    <t>Nominal</t>
  </si>
  <si>
    <r>
      <t xml:space="preserve">variação média anualizada </t>
    </r>
    <r>
      <rPr>
        <sz val="7"/>
        <color indexed="20"/>
        <rFont val="Arial"/>
        <family val="2"/>
      </rPr>
      <t>(%)</t>
    </r>
  </si>
  <si>
    <r>
      <t xml:space="preserve">eficácia média ponderada </t>
    </r>
    <r>
      <rPr>
        <sz val="6"/>
        <color indexed="20"/>
        <rFont val="Arial"/>
        <family val="2"/>
      </rPr>
      <t>(meses)</t>
    </r>
  </si>
  <si>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</si>
  <si>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</si>
  <si>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</si>
  <si>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</si>
  <si>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R. </t>
    </r>
    <r>
      <rPr>
        <sz val="8"/>
        <color indexed="63"/>
        <rFont val="Arial"/>
        <family val="2"/>
      </rPr>
      <t>Ativ. artíst., de espect. desp.e recr.</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</si>
  <si>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</si>
  <si>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</si>
  <si>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</si>
  <si>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</si>
  <si>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</si>
  <si>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</si>
  <si>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</si>
  <si>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</si>
  <si>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</si>
  <si>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</si>
  <si>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</si>
  <si>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</si>
  <si>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</si>
  <si>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</si>
  <si>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</si>
  <si>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</si>
  <si>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</si>
  <si>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</si>
  <si>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</si>
  <si>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 xml:space="preserve"> Regulamentação coletiva e preços </t>
  </si>
  <si>
    <t>Outros</t>
  </si>
  <si>
    <t>Açores</t>
  </si>
  <si>
    <t>Madeira</t>
  </si>
  <si>
    <t xml:space="preserve"> Segurança Social </t>
  </si>
  <si>
    <t>famílias com processamento de rendimento social de inserção (RSI)</t>
  </si>
  <si>
    <t>(número e euros)</t>
  </si>
  <si>
    <t>fonte:  II/MSSS, Estatísticas da Segurança Social.</t>
  </si>
  <si>
    <t>Mais informação em:  http://www.seg-social.pt</t>
  </si>
  <si>
    <t>pensionistas ativos</t>
  </si>
  <si>
    <t>Invalidez</t>
  </si>
  <si>
    <t xml:space="preserve">Velhice </t>
  </si>
  <si>
    <t>Sobrevivência</t>
  </si>
  <si>
    <t>pensionistas com reforma antecipada</t>
  </si>
  <si>
    <t>titulares</t>
  </si>
  <si>
    <t>Abono de família</t>
  </si>
  <si>
    <t>Crianças e jovens deficientes</t>
  </si>
  <si>
    <t>Subsídio educação especial</t>
  </si>
  <si>
    <t>Subsídio vitalício</t>
  </si>
  <si>
    <t>Subsídio assistência 3.ª pessoa</t>
  </si>
  <si>
    <t>requerimentos deferidos</t>
  </si>
  <si>
    <t>Subsídio de desemprego</t>
  </si>
  <si>
    <t>Subsídio social de desemprego inicial</t>
  </si>
  <si>
    <t>beneficiários</t>
  </si>
  <si>
    <t>Subsídio social de desemprego subsequente</t>
  </si>
  <si>
    <t>Prolongamento do subsídio social de desemprego</t>
  </si>
  <si>
    <t>beneficiários estrangeiros</t>
  </si>
  <si>
    <t xml:space="preserve">Brasil  </t>
  </si>
  <si>
    <t xml:space="preserve">PALOP </t>
  </si>
  <si>
    <t xml:space="preserve">Europa de Leste  </t>
  </si>
  <si>
    <t xml:space="preserve">Países da UE (excepto Portugal)  </t>
  </si>
  <si>
    <t>valor médio do subsidio (€)</t>
  </si>
  <si>
    <t>Subsídio/ beneficiário</t>
  </si>
  <si>
    <t>Subsídio/ dias subsidiados</t>
  </si>
  <si>
    <t xml:space="preserve">baixas </t>
  </si>
  <si>
    <t xml:space="preserve"> Informação em destaque - tendências do mercado de trabalho</t>
  </si>
  <si>
    <r>
      <t>tendências do mercado de trabalho</t>
    </r>
    <r>
      <rPr>
        <sz val="10"/>
        <color indexed="9"/>
        <rFont val="Arial"/>
        <family val="2"/>
      </rPr>
      <t xml:space="preserve"> </t>
    </r>
    <r>
      <rPr>
        <vertAlign val="superscript"/>
        <sz val="10"/>
        <color indexed="9"/>
        <rFont val="Arial"/>
        <family val="2"/>
      </rPr>
      <t>(1)</t>
    </r>
  </si>
  <si>
    <r>
      <t xml:space="preserve">indicador de clima económico </t>
    </r>
    <r>
      <rPr>
        <sz val="6"/>
        <color indexed="17"/>
        <rFont val="Arial"/>
        <family val="2"/>
      </rPr>
      <t>(sre/mm3m/%)</t>
    </r>
  </si>
  <si>
    <r>
      <t xml:space="preserve">indicador de confiança setorial </t>
    </r>
    <r>
      <rPr>
        <sz val="6"/>
        <color indexed="17"/>
        <rFont val="Arial"/>
        <family val="2"/>
      </rPr>
      <t>(sre/mm3m)</t>
    </r>
  </si>
  <si>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</si>
  <si>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</si>
  <si>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</si>
  <si>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</si>
  <si>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r>
      <t xml:space="preserve">perspetivas de evolução do emprego nos próximos 3 meses </t>
    </r>
    <r>
      <rPr>
        <sz val="6"/>
        <color indexed="17"/>
        <rFont val="Arial"/>
        <family val="2"/>
      </rPr>
      <t>(mm3m)</t>
    </r>
  </si>
  <si>
    <t xml:space="preserve">Indústria Transformadora </t>
  </si>
  <si>
    <r>
      <t>Serviços</t>
    </r>
    <r>
      <rPr>
        <vertAlign val="superscript"/>
        <sz val="8"/>
        <color indexed="63"/>
        <rFont val="Arial"/>
        <family val="2"/>
      </rPr>
      <t xml:space="preserve"> (2)</t>
    </r>
  </si>
  <si>
    <t>processos concluídos</t>
  </si>
  <si>
    <r>
      <t>perspetivas de evolução do desemprego nos próximos 12 meses</t>
    </r>
    <r>
      <rPr>
        <sz val="6"/>
        <color indexed="17"/>
        <rFont val="Arial"/>
        <family val="2"/>
      </rPr>
      <t xml:space="preserve"> (mm3m)</t>
    </r>
  </si>
  <si>
    <r>
      <t xml:space="preserve">indicador de confiança dos consumidores </t>
    </r>
    <r>
      <rPr>
        <sz val="6"/>
        <color indexed="17"/>
        <rFont val="Arial"/>
        <family val="2"/>
      </rPr>
      <t>(mm3m)</t>
    </r>
  </si>
  <si>
    <t>desemprego registado:</t>
  </si>
  <si>
    <r>
      <t>no fim do período</t>
    </r>
    <r>
      <rPr>
        <b/>
        <sz val="7"/>
        <color indexed="17"/>
        <rFont val="Arial"/>
        <family val="2"/>
      </rPr>
      <t xml:space="preserve"> </t>
    </r>
    <r>
      <rPr>
        <sz val="6"/>
        <color indexed="17"/>
        <rFont val="Arial"/>
        <family val="2"/>
      </rPr>
      <t>(milhares)</t>
    </r>
  </si>
  <si>
    <r>
      <t xml:space="preserve">ao longo do período </t>
    </r>
    <r>
      <rPr>
        <sz val="6"/>
        <color indexed="17"/>
        <rFont val="Arial"/>
        <family val="2"/>
      </rPr>
      <t>(milhares)</t>
    </r>
  </si>
  <si>
    <r>
      <t xml:space="preserve">ofertas ao longo do período </t>
    </r>
    <r>
      <rPr>
        <sz val="6"/>
        <color indexed="17"/>
        <rFont val="Arial"/>
        <family val="2"/>
      </rPr>
      <t>(milhares)</t>
    </r>
  </si>
  <si>
    <r>
      <t xml:space="preserve">ofertas ao longo do período </t>
    </r>
    <r>
      <rPr>
        <sz val="6"/>
        <color indexed="63"/>
        <rFont val="Arial"/>
        <family val="2"/>
      </rPr>
      <t>(vh/%)</t>
    </r>
  </si>
  <si>
    <r>
      <t xml:space="preserve">beneficiários c/ prestações desemprego </t>
    </r>
    <r>
      <rPr>
        <sz val="6"/>
        <color indexed="17"/>
        <rFont val="Arial"/>
        <family val="2"/>
      </rPr>
      <t>(milhares)</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</si>
  <si>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</si>
  <si>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</si>
  <si>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</si>
  <si>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</si>
  <si>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</si>
  <si>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</si>
  <si>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</si>
  <si>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</si>
  <si>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 xml:space="preserve"> População com emprego </t>
  </si>
  <si>
    <t>população com emprego - indicadores globais</t>
  </si>
  <si>
    <t>Agric., prod. animal, caça, floresta e pesca</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</si>
  <si>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</si>
  <si>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</si>
  <si>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</si>
  <si>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</si>
  <si>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</si>
  <si>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</si>
  <si>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</si>
  <si>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</si>
  <si>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</si>
  <si>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</si>
  <si>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</si>
  <si>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</si>
  <si>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</si>
  <si>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</si>
  <si>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</si>
  <si>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</si>
  <si>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 xml:space="preserve"> População total </t>
  </si>
  <si>
    <t>4.º trimestre</t>
  </si>
  <si>
    <t>1.º trimestre</t>
  </si>
  <si>
    <t>2.º trimestre</t>
  </si>
  <si>
    <t>3.º trimestre</t>
  </si>
  <si>
    <t>informação anual</t>
  </si>
  <si>
    <t>População desempregada</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</si>
  <si>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</si>
  <si>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</si>
  <si>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</si>
  <si>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</si>
  <si>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</si>
  <si>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</si>
  <si>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</si>
  <si>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</si>
  <si>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</si>
  <si>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</si>
  <si>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</si>
  <si>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</si>
  <si>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</si>
  <si>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</si>
  <si>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</si>
  <si>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 xml:space="preserve"> Informação em destaque </t>
  </si>
  <si>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</si>
  <si>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</si>
  <si>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</si>
  <si>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</si>
  <si>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</si>
  <si>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</si>
  <si>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</si>
  <si>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</si>
  <si>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</si>
  <si>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</si>
  <si>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</si>
  <si>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</si>
  <si>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</si>
  <si>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</si>
  <si>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</si>
  <si>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</si>
  <si>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</si>
  <si>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</si>
  <si>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</si>
  <si>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</si>
  <si>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</si>
  <si>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</si>
  <si>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 xml:space="preserve"> Desemprego registado, ofertas e colocações - ao longo do período </t>
  </si>
  <si>
    <t>desemprego registado - ao longo do período</t>
  </si>
  <si>
    <r>
      <t>5.1</t>
    </r>
    <r>
      <rPr>
        <sz val="8"/>
        <color indexed="63"/>
        <rFont val="Arial"/>
        <family val="2"/>
      </rPr>
      <t xml:space="preserve"> Pes. serv. proteção e segurança</t>
    </r>
  </si>
  <si>
    <r>
      <t>7.1</t>
    </r>
    <r>
      <rPr>
        <sz val="8"/>
        <color indexed="63"/>
        <rFont val="Arial"/>
        <family val="2"/>
      </rPr>
      <t xml:space="preserve"> Operár.e tr.simil.ind.extrat. e c.civil</t>
    </r>
  </si>
  <si>
    <r>
      <t xml:space="preserve">9.1 </t>
    </r>
    <r>
      <rPr>
        <sz val="8"/>
        <color indexed="63"/>
        <rFont val="Arial"/>
        <family val="2"/>
      </rPr>
      <t>Trab. não qualif. serv. e comércio</t>
    </r>
  </si>
  <si>
    <r>
      <t xml:space="preserve">4.1 </t>
    </r>
    <r>
      <rPr>
        <sz val="8"/>
        <color indexed="63"/>
        <rFont val="Arial"/>
        <family val="2"/>
      </rPr>
      <t>Empregados de escritório</t>
    </r>
  </si>
  <si>
    <r>
      <t xml:space="preserve">9.3 </t>
    </r>
    <r>
      <rPr>
        <sz val="8"/>
        <color indexed="63"/>
        <rFont val="Arial"/>
        <family val="2"/>
      </rPr>
      <t>Trab.não qual.minas,c.civil, ind.trans.</t>
    </r>
  </si>
  <si>
    <r>
      <t xml:space="preserve">5.2 </t>
    </r>
    <r>
      <rPr>
        <sz val="8"/>
        <color indexed="63"/>
        <rFont val="Arial"/>
        <family val="2"/>
      </rPr>
      <t>Manequins, vend. e demonstradores</t>
    </r>
  </si>
  <si>
    <r>
      <t xml:space="preserve">7.4 </t>
    </r>
    <r>
      <rPr>
        <sz val="8"/>
        <color indexed="63"/>
        <rFont val="Arial"/>
        <family val="2"/>
      </rPr>
      <t>Out.op.,artífices e trab.similares</t>
    </r>
  </si>
  <si>
    <r>
      <t xml:space="preserve">6.1 </t>
    </r>
    <r>
      <rPr>
        <sz val="8"/>
        <color indexed="63"/>
        <rFont val="Arial"/>
        <family val="2"/>
      </rPr>
      <t>Trab. qualific.da agric.e pesca</t>
    </r>
  </si>
  <si>
    <r>
      <t xml:space="preserve">2.3 </t>
    </r>
    <r>
      <rPr>
        <sz val="8"/>
        <color indexed="63"/>
        <rFont val="Arial"/>
        <family val="2"/>
      </rPr>
      <t>Docentes ens.secund., super. e simil.</t>
    </r>
  </si>
  <si>
    <t>1.º emprego</t>
  </si>
  <si>
    <t>Agric., prod. animal, caça, flor. e pesca</t>
  </si>
  <si>
    <t>Indúst., energia, água e construção</t>
  </si>
  <si>
    <t>Sem classificação</t>
  </si>
  <si>
    <t>ofertas de emprego - ao longo do período</t>
  </si>
  <si>
    <r>
      <t xml:space="preserve">7.4 </t>
    </r>
    <r>
      <rPr>
        <sz val="8"/>
        <color indexed="63"/>
        <rFont val="Arial"/>
        <family val="2"/>
      </rPr>
      <t>Outros operários, art. e trab.simil.</t>
    </r>
  </si>
  <si>
    <r>
      <t xml:space="preserve">6.1 </t>
    </r>
    <r>
      <rPr>
        <sz val="8"/>
        <color indexed="63"/>
        <rFont val="Arial"/>
        <family val="2"/>
      </rPr>
      <t>Trab. qualificados da agric. e pesca</t>
    </r>
  </si>
  <si>
    <r>
      <t>7.1</t>
    </r>
    <r>
      <rPr>
        <sz val="8"/>
        <color indexed="63"/>
        <rFont val="Arial"/>
        <family val="2"/>
      </rPr>
      <t xml:space="preserve"> Operários trab.sim.ind.ext.c.civ.</t>
    </r>
  </si>
  <si>
    <t xml:space="preserve">ofertas por 100 desempregados </t>
  </si>
  <si>
    <t>colocações - ao longo do período</t>
  </si>
  <si>
    <t>colocações/ofertas (%)</t>
  </si>
  <si>
    <t xml:space="preserve">fonte:  IEFP/MEE, Informação Mensal e Estatísticas Mensais. </t>
  </si>
  <si>
    <t>Mais informação em:  http://www.iefp.pt</t>
  </si>
  <si>
    <t xml:space="preserve"> Desemprego registado - no fim do período </t>
  </si>
  <si>
    <t>pedidos de emprego - no fim do período</t>
  </si>
  <si>
    <t>Desemprego registado</t>
  </si>
  <si>
    <t>Empregados</t>
  </si>
  <si>
    <t>Ocupados</t>
  </si>
  <si>
    <t>Indisponíveis temporariamente</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</si>
  <si>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</si>
  <si>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</si>
  <si>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</si>
  <si>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</si>
  <si>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</si>
  <si>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</si>
  <si>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</si>
  <si>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</si>
  <si>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</si>
  <si>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</si>
  <si>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</si>
  <si>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r>
      <t>5.1</t>
    </r>
    <r>
      <rPr>
        <sz val="8"/>
        <color indexed="63"/>
        <rFont val="Arial"/>
        <family val="2"/>
      </rPr>
      <t xml:space="preserve"> </t>
    </r>
    <r>
      <rPr>
        <sz val="7"/>
        <color indexed="63"/>
        <rFont val="Arial"/>
        <family val="2"/>
      </rPr>
      <t>Pes. serv. proteção e segurança</t>
    </r>
  </si>
  <si>
    <r>
      <t xml:space="preserve">9.1 </t>
    </r>
    <r>
      <rPr>
        <sz val="7"/>
        <color indexed="63"/>
        <rFont val="Arial"/>
        <family val="2"/>
      </rPr>
      <t>Trab. não qualif. serv. e comércio</t>
    </r>
  </si>
  <si>
    <r>
      <t>4.1</t>
    </r>
    <r>
      <rPr>
        <sz val="8"/>
        <color indexed="63"/>
        <rFont val="Arial"/>
        <family val="2"/>
      </rPr>
      <t xml:space="preserve"> </t>
    </r>
    <r>
      <rPr>
        <sz val="7"/>
        <color indexed="63"/>
        <rFont val="Arial"/>
        <family val="2"/>
      </rPr>
      <t>Empregados de escritório</t>
    </r>
  </si>
  <si>
    <r>
      <t>7.1</t>
    </r>
    <r>
      <rPr>
        <sz val="8"/>
        <color indexed="63"/>
        <rFont val="Arial"/>
        <family val="2"/>
      </rPr>
      <t xml:space="preserve"> </t>
    </r>
    <r>
      <rPr>
        <sz val="7"/>
        <color indexed="63"/>
        <rFont val="Arial"/>
        <family val="2"/>
      </rPr>
      <t>Operários trab. sim.ind.ext. e c. civil</t>
    </r>
  </si>
  <si>
    <r>
      <t xml:space="preserve">9.3 </t>
    </r>
    <r>
      <rPr>
        <sz val="7"/>
        <color indexed="63"/>
        <rFont val="Arial"/>
        <family val="2"/>
      </rPr>
      <t>Trab. n/qual. minas,c.civil,ind. trans.</t>
    </r>
  </si>
  <si>
    <r>
      <t xml:space="preserve">5.2 </t>
    </r>
    <r>
      <rPr>
        <sz val="7"/>
        <color indexed="63"/>
        <rFont val="Arial"/>
        <family val="2"/>
      </rPr>
      <t>Maneq., vend. e demonstradores</t>
    </r>
  </si>
  <si>
    <r>
      <t>7.4</t>
    </r>
    <r>
      <rPr>
        <sz val="8"/>
        <color indexed="63"/>
        <rFont val="Arial"/>
        <family val="2"/>
      </rPr>
      <t xml:space="preserve"> </t>
    </r>
    <r>
      <rPr>
        <sz val="7"/>
        <color indexed="63"/>
        <rFont val="Arial"/>
        <family val="2"/>
      </rPr>
      <t>Outros operár., artíf. e trab. simil.</t>
    </r>
  </si>
  <si>
    <r>
      <t>8.2</t>
    </r>
    <r>
      <rPr>
        <sz val="8"/>
        <color indexed="63"/>
        <rFont val="Arial"/>
        <family val="2"/>
      </rPr>
      <t xml:space="preserve"> </t>
    </r>
    <r>
      <rPr>
        <sz val="7"/>
        <color indexed="63"/>
        <rFont val="Arial"/>
        <family val="2"/>
      </rPr>
      <t>Operadores máq. e trab. montagem</t>
    </r>
  </si>
  <si>
    <t xml:space="preserve"> Despedimentos coletivos</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</si>
  <si>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</si>
  <si>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</si>
  <si>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</si>
  <si>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</si>
  <si>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</si>
  <si>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</si>
  <si>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</si>
  <si>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</si>
  <si>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</si>
  <si>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</si>
  <si>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</si>
  <si>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</si>
  <si>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</si>
  <si>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fonte: DGERT/MEE.</t>
  </si>
  <si>
    <t xml:space="preserve"> Formação profissional </t>
  </si>
  <si>
    <t>população em educação ou formação - indicadores globais</t>
  </si>
  <si>
    <t>15-24 anos</t>
  </si>
  <si>
    <t xml:space="preserve">45 e + anos </t>
  </si>
  <si>
    <r>
      <t xml:space="preserve">fonte: </t>
    </r>
    <r>
      <rPr>
        <sz val="7"/>
        <color indexed="63"/>
        <rFont val="Arial"/>
        <family val="2"/>
      </rPr>
      <t>INE, Inquérito ao Emprego.</t>
    </r>
  </si>
  <si>
    <t>indicadores de execução total</t>
  </si>
  <si>
    <t>metas</t>
  </si>
  <si>
    <t>execução</t>
  </si>
  <si>
    <r>
      <t>grau de execução</t>
    </r>
    <r>
      <rPr>
        <vertAlign val="superscript"/>
        <sz val="8"/>
        <color indexed="63"/>
        <rFont val="Arial"/>
        <family val="2"/>
      </rPr>
      <t>(1)</t>
    </r>
  </si>
  <si>
    <t>área de atividade</t>
  </si>
  <si>
    <t>tipo de centro</t>
  </si>
  <si>
    <t>(*) este número inclui as colocações de desempregados e empregados</t>
  </si>
  <si>
    <r>
      <t xml:space="preserve">caracterização dos abrangidos </t>
    </r>
    <r>
      <rPr>
        <b/>
        <vertAlign val="superscript"/>
        <sz val="8"/>
        <color indexed="63"/>
        <rFont val="Arial"/>
        <family val="2"/>
      </rPr>
      <t>(2)</t>
    </r>
  </si>
  <si>
    <t>&lt; 20 anos</t>
  </si>
  <si>
    <t>20 - 24 anos</t>
  </si>
  <si>
    <t>25 - 34 anos</t>
  </si>
  <si>
    <t>35 - 44 anos</t>
  </si>
  <si>
    <t>45 - 49 anos</t>
  </si>
  <si>
    <t>50 e + anos</t>
  </si>
  <si>
    <t>Não classificado</t>
  </si>
  <si>
    <t>&lt; 4 anos de escolaridade</t>
  </si>
  <si>
    <t>4 anos de escolaridade</t>
  </si>
  <si>
    <t>6 anos de escolaridade</t>
  </si>
  <si>
    <t>9 anos de escolaridade</t>
  </si>
  <si>
    <t>12 anos de escolaridade</t>
  </si>
  <si>
    <t>+ 12 anos de escolaridade</t>
  </si>
  <si>
    <t xml:space="preserve">(1) execução face à meta anual estabelecida, em percentagem.        (2) não inclui informação relativa às colocações.          </t>
  </si>
  <si>
    <r>
      <t xml:space="preserve">trabalhadores abrangidos </t>
    </r>
    <r>
      <rPr>
        <vertAlign val="superscript"/>
        <sz val="8"/>
        <color indexed="20"/>
        <rFont val="Arial"/>
        <family val="2"/>
      </rPr>
      <t>(2)</t>
    </r>
  </si>
  <si>
    <r>
      <t xml:space="preserve">convenções consideradas </t>
    </r>
    <r>
      <rPr>
        <vertAlign val="superscript"/>
        <sz val="8"/>
        <color indexed="20"/>
        <rFont val="Arial"/>
        <family val="2"/>
      </rPr>
      <t>(1)</t>
    </r>
  </si>
  <si>
    <r>
      <t>profissões com mais inscritos</t>
    </r>
    <r>
      <rPr>
        <vertAlign val="superscript"/>
        <sz val="8"/>
        <color indexed="17"/>
        <rFont val="Arial"/>
        <family val="2"/>
      </rPr>
      <t xml:space="preserve"> (1)</t>
    </r>
  </si>
  <si>
    <r>
      <t>novo emprego</t>
    </r>
    <r>
      <rPr>
        <sz val="8"/>
        <color indexed="17"/>
        <rFont val="Arial"/>
        <family val="2"/>
      </rPr>
      <t xml:space="preserve"> </t>
    </r>
    <r>
      <rPr>
        <vertAlign val="superscript"/>
        <sz val="8"/>
        <color indexed="17"/>
        <rFont val="Arial"/>
        <family val="2"/>
      </rPr>
      <t>(2)</t>
    </r>
  </si>
  <si>
    <r>
      <t>profissões mais solicitadas</t>
    </r>
    <r>
      <rPr>
        <vertAlign val="superscript"/>
        <sz val="8"/>
        <color indexed="17"/>
        <rFont val="Arial"/>
        <family val="2"/>
      </rPr>
      <t xml:space="preserve"> (1)</t>
    </r>
  </si>
  <si>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</si>
  <si>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</si>
  <si>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(1) por atividade exercida no último emprego.     (2) valores do Continente a partir de abril.</t>
  </si>
  <si>
    <t>sre - saldo de respostas extremas.             mm3m - média móvel de 3 meses.             vh - variação homóloga.      n.d. - não disponível</t>
  </si>
  <si>
    <t>Emprego</t>
  </si>
  <si>
    <t>Programas de emprego</t>
  </si>
  <si>
    <t>Programas de formação e emprego</t>
  </si>
  <si>
    <t>Criação de emprego e empresas</t>
  </si>
  <si>
    <t>Mercado social de emprego</t>
  </si>
  <si>
    <t>Outras</t>
  </si>
  <si>
    <t>Colocações(*)</t>
  </si>
  <si>
    <t>Formação profissional</t>
  </si>
  <si>
    <t>Reabilitação profissional</t>
  </si>
  <si>
    <t>Centros de emprego</t>
  </si>
  <si>
    <t>Centros de formação profissional</t>
  </si>
  <si>
    <t>Gestão direta</t>
  </si>
  <si>
    <t>Gestão participada</t>
  </si>
  <si>
    <t>não registados em aplicações informáticas</t>
  </si>
  <si>
    <t>registados em aplicações informáticas</t>
  </si>
  <si>
    <t>Transitados</t>
  </si>
  <si>
    <t>Iniciaram</t>
  </si>
  <si>
    <t>Terminaram</t>
  </si>
  <si>
    <t>Permanecem</t>
  </si>
  <si>
    <t>Empregado</t>
  </si>
  <si>
    <t>Desempregado</t>
  </si>
  <si>
    <t>Novo emprego</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</si>
  <si>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</si>
  <si>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</si>
  <si>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 xml:space="preserve"> - beneficiários estrangeiros</t>
    </r>
    <r>
      <rPr>
        <sz val="8"/>
        <color indexed="63"/>
        <rFont val="Arial"/>
        <family val="2"/>
      </rPr>
      <t xml:space="preserve"> </t>
    </r>
    <r>
      <rPr>
        <sz val="6"/>
        <color indexed="63"/>
        <rFont val="Arial"/>
        <family val="2"/>
      </rPr>
      <t xml:space="preserve">(milhares) </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</si>
  <si>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</si>
  <si>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</si>
  <si>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r>
      <t>1.º trimestre</t>
    </r>
    <r>
      <rPr>
        <sz val="8"/>
        <color indexed="63"/>
        <rFont val="Arial"/>
        <family val="2"/>
      </rPr>
      <t xml:space="preserve"> </t>
    </r>
  </si>
  <si>
    <t xml:space="preserve"> Maio de 2012 </t>
  </si>
  <si>
    <t>fonte: INE, Índice de Preços no Consumidor.</t>
  </si>
  <si>
    <t>trabalhadores por conta de outrem</t>
  </si>
  <si>
    <t xml:space="preserve">Lituânia </t>
  </si>
  <si>
    <t xml:space="preserve">Japão </t>
  </si>
  <si>
    <t>estrutura empresarial - indicadores globais</t>
  </si>
  <si>
    <t>empresas</t>
  </si>
  <si>
    <t>estabelecimentos</t>
  </si>
  <si>
    <t xml:space="preserve">pessoas ao serviço </t>
  </si>
  <si>
    <t>(1) dos trabalhadores por conta de outrem a tempo completo, que auferiram remuneração completa no período de referência.</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</si>
  <si>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</si>
  <si>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</si>
  <si>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</si>
  <si>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beneficiários com processamento de rendimento social de inserção (RSI)</t>
    </r>
    <r>
      <rPr>
        <b/>
        <vertAlign val="superscript"/>
        <sz val="10"/>
        <color indexed="9"/>
        <rFont val="Arial"/>
        <family val="2"/>
      </rPr>
      <t>(1)</t>
    </r>
  </si>
  <si>
    <r>
      <t>prestações familiares</t>
    </r>
    <r>
      <rPr>
        <b/>
        <vertAlign val="superscript"/>
        <sz val="10"/>
        <color indexed="9"/>
        <rFont val="Arial"/>
        <family val="2"/>
      </rPr>
      <t xml:space="preserve"> (1)</t>
    </r>
  </si>
  <si>
    <r>
      <t>beneficiários</t>
    </r>
    <r>
      <rPr>
        <b/>
        <vertAlign val="superscript"/>
        <sz val="9"/>
        <color indexed="23"/>
        <rFont val="Arial"/>
        <family val="2"/>
      </rPr>
      <t xml:space="preserve"> (2)</t>
    </r>
  </si>
  <si>
    <r>
      <t>2.º trimestre</t>
    </r>
    <r>
      <rPr>
        <sz val="8"/>
        <color indexed="63"/>
        <rFont val="Arial"/>
        <family val="2"/>
      </rPr>
      <t xml:space="preserve"> </t>
    </r>
  </si>
  <si>
    <r>
      <t xml:space="preserve">Reino Unido </t>
    </r>
    <r>
      <rPr>
        <vertAlign val="superscript"/>
        <sz val="8"/>
        <color indexed="63"/>
        <rFont val="Arial"/>
        <family val="2"/>
      </rPr>
      <t>(2)</t>
    </r>
  </si>
  <si>
    <t>n.d</t>
  </si>
  <si>
    <r>
      <t>Grécia</t>
    </r>
    <r>
      <rPr>
        <vertAlign val="superscript"/>
        <sz val="8"/>
        <color indexed="63"/>
        <rFont val="Arial"/>
        <family val="2"/>
      </rPr>
      <t xml:space="preserve"> (2)</t>
    </r>
  </si>
  <si>
    <t>trabalhadores</t>
  </si>
  <si>
    <r>
      <t>remuneração média mensal base</t>
    </r>
    <r>
      <rPr>
        <sz val="7"/>
        <color indexed="63"/>
        <rFont val="Arial"/>
        <family val="2"/>
      </rPr>
      <t>(euros)</t>
    </r>
    <r>
      <rPr>
        <vertAlign val="superscript"/>
        <sz val="7"/>
        <color indexed="63"/>
        <rFont val="Arial"/>
        <family val="2"/>
      </rPr>
      <t>(1)</t>
    </r>
  </si>
  <si>
    <r>
      <t>ganho médio mensal</t>
    </r>
    <r>
      <rPr>
        <sz val="7"/>
        <color indexed="63"/>
        <rFont val="Arial"/>
        <family val="2"/>
      </rPr>
      <t>(euros)</t>
    </r>
    <r>
      <rPr>
        <vertAlign val="superscript"/>
        <sz val="7"/>
        <color indexed="63"/>
        <rFont val="Arial"/>
        <family val="2"/>
      </rPr>
      <t>(1)</t>
    </r>
  </si>
  <si>
    <t>Base</t>
  </si>
  <si>
    <t xml:space="preserve">Ganho </t>
  </si>
  <si>
    <t>Trabalha-dores</t>
  </si>
  <si>
    <t>Mais informação em: http://www.gep.msss.gov.pt/estatistica/gerais/index.php#qp</t>
  </si>
  <si>
    <t xml:space="preserve">Acidentes de trabalho </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</si>
  <si>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</si>
  <si>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</si>
  <si>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</si>
  <si>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</si>
  <si>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</si>
  <si>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</si>
  <si>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</si>
  <si>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</si>
  <si>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r>
      <t>4.º trimestre</t>
    </r>
    <r>
      <rPr>
        <sz val="8"/>
        <color indexed="63"/>
        <rFont val="Arial"/>
        <family val="2"/>
      </rPr>
      <t xml:space="preserve"> </t>
    </r>
    <r>
      <rPr>
        <vertAlign val="superscript"/>
        <sz val="8"/>
        <color indexed="63"/>
        <rFont val="Arial"/>
        <family val="2"/>
      </rPr>
      <t>(2)</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</si>
  <si>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</si>
  <si>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salários na construção - taxa de salário horária e mensal por profissões (CNP1994)</t>
  </si>
  <si>
    <t>horária</t>
  </si>
  <si>
    <t>mensal</t>
  </si>
  <si>
    <t>salários na construção - taxa de salário horária e mensal por profissões (CPP2010)</t>
  </si>
  <si>
    <t>Encarregado da construção</t>
  </si>
  <si>
    <t>Pedreiro</t>
  </si>
  <si>
    <t>Carpinteiro de limpos e de toscos</t>
  </si>
  <si>
    <t>Ladrilhador</t>
  </si>
  <si>
    <t>Pintor da construção</t>
  </si>
  <si>
    <t>Eletricista de construção e similares</t>
  </si>
  <si>
    <t>Motorista de veículos pesados de mercadorias</t>
  </si>
  <si>
    <t>outubro 2012</t>
  </si>
  <si>
    <t>Operadores de máq.de escav., terrap., de gruas, guind.e similares</t>
  </si>
  <si>
    <t>Trabalhadores não qualif.de engenharia civil e da const.de edifícios</t>
  </si>
  <si>
    <t>Engenheiro de construção de edificios e de obras de engenharia</t>
  </si>
  <si>
    <r>
      <t xml:space="preserve">Média </t>
    </r>
    <r>
      <rPr>
        <sz val="7"/>
        <color indexed="63"/>
        <rFont val="Arial"/>
        <family val="2"/>
      </rPr>
      <t>(últimos 12 meses)</t>
    </r>
  </si>
  <si>
    <t>(1) O número de "trabalhadores a despedir" constitui uma intenção; o número de "despedidos", com "revogação por acordo" e  com "outras medidas" constitui o resultado do processo de despedimento coletivo.      (2) Outubro e Novembro.</t>
  </si>
  <si>
    <r>
      <t>profissões com mais inscritos</t>
    </r>
    <r>
      <rPr>
        <sz val="8"/>
        <color rgb="FF008000"/>
        <rFont val="Arial"/>
        <family val="2"/>
      </rPr>
      <t xml:space="preserve"> </t>
    </r>
    <r>
      <rPr>
        <vertAlign val="superscript"/>
        <sz val="8"/>
        <color rgb="FF008000"/>
        <rFont val="Arial"/>
        <family val="2"/>
      </rPr>
      <t>(2)</t>
    </r>
  </si>
  <si>
    <r>
      <t>taxa de atividade (%)</t>
    </r>
    <r>
      <rPr>
        <sz val="8"/>
        <color indexed="17"/>
        <rFont val="Arial"/>
        <family val="2"/>
      </rPr>
      <t xml:space="preserve"> </t>
    </r>
    <r>
      <rPr>
        <vertAlign val="superscript"/>
        <sz val="8"/>
        <color indexed="17"/>
        <rFont val="Arial"/>
        <family val="2"/>
      </rPr>
      <t>(1)</t>
    </r>
  </si>
  <si>
    <t>população total  - regiões NUT II</t>
  </si>
  <si>
    <t>65 e + anos</t>
  </si>
  <si>
    <t>população com emprego - regiões NUT II</t>
  </si>
  <si>
    <t>55 e + anos</t>
  </si>
  <si>
    <t>população desempregada - regiões NUT II</t>
  </si>
  <si>
    <t xml:space="preserve"> Janeiro de 2013 </t>
  </si>
  <si>
    <t>novembro 2011</t>
  </si>
  <si>
    <t>novembro 2012</t>
  </si>
  <si>
    <t>Vila Viçosa</t>
  </si>
  <si>
    <t>9.º momento</t>
  </si>
  <si>
    <t>Grande Lisboa</t>
  </si>
  <si>
    <t>Sousel</t>
  </si>
  <si>
    <t>Cascais</t>
  </si>
  <si>
    <t>Baixo Alentejo</t>
  </si>
  <si>
    <t>Aljustrel</t>
  </si>
  <si>
    <t>Loures</t>
  </si>
  <si>
    <t>Almodôvar</t>
  </si>
  <si>
    <t>Mafra</t>
  </si>
  <si>
    <t>Alvito</t>
  </si>
  <si>
    <t>Oeiras</t>
  </si>
  <si>
    <t>Barrancos</t>
  </si>
  <si>
    <t>Sintra</t>
  </si>
  <si>
    <t>Vila Franca de Xira</t>
  </si>
  <si>
    <t>Castro Verde</t>
  </si>
  <si>
    <t>Amadora</t>
  </si>
  <si>
    <t>Cuba</t>
  </si>
  <si>
    <t>Odivelas</t>
  </si>
  <si>
    <t>Ferreira do Alentejo</t>
  </si>
  <si>
    <t>Península de Setúbal</t>
  </si>
  <si>
    <t>Mértola</t>
  </si>
  <si>
    <t>Alcochete</t>
  </si>
  <si>
    <t>Moura</t>
  </si>
  <si>
    <t>Almada</t>
  </si>
  <si>
    <t>Ourique</t>
  </si>
  <si>
    <t>Barreiro</t>
  </si>
  <si>
    <t>Serpa</t>
  </si>
  <si>
    <t>Moita</t>
  </si>
  <si>
    <t>Vidigueira</t>
  </si>
  <si>
    <t>Montijo</t>
  </si>
  <si>
    <t>Lezíria do Tejo</t>
  </si>
  <si>
    <t>Palmela</t>
  </si>
  <si>
    <t>Azambuja</t>
  </si>
  <si>
    <t>Seixal</t>
  </si>
  <si>
    <t>Almeirim</t>
  </si>
  <si>
    <t>Sesimbra</t>
  </si>
  <si>
    <t>Alpiarça</t>
  </si>
  <si>
    <t>Benavente</t>
  </si>
  <si>
    <t>Cartaxo</t>
  </si>
  <si>
    <t>Alentejo Litoral</t>
  </si>
  <si>
    <t>Chamusca</t>
  </si>
  <si>
    <t>Odemira</t>
  </si>
  <si>
    <t>Coruche</t>
  </si>
  <si>
    <t>Alcácer do Sal</t>
  </si>
  <si>
    <t>Golegã</t>
  </si>
  <si>
    <t>Grândola</t>
  </si>
  <si>
    <t>Rio Maior</t>
  </si>
  <si>
    <t>Santiago do Cacém</t>
  </si>
  <si>
    <t>Salvaterra de Magos</t>
  </si>
  <si>
    <t>Sines</t>
  </si>
  <si>
    <t>Alto Alentejo</t>
  </si>
  <si>
    <t>Mora</t>
  </si>
  <si>
    <t>Albufeira</t>
  </si>
  <si>
    <t>Alter do Chão</t>
  </si>
  <si>
    <t>Alcoutim</t>
  </si>
  <si>
    <t>Arronches</t>
  </si>
  <si>
    <t>Aljezur</t>
  </si>
  <si>
    <t>Avis</t>
  </si>
  <si>
    <t>Castro Marim</t>
  </si>
  <si>
    <t>Campo Maior</t>
  </si>
  <si>
    <t>Castelo de Vide</t>
  </si>
  <si>
    <t>Lagoa</t>
  </si>
  <si>
    <t>Crato</t>
  </si>
  <si>
    <t>Lagos</t>
  </si>
  <si>
    <t>Elvas</t>
  </si>
  <si>
    <t>Loulé</t>
  </si>
  <si>
    <t>Fronteira</t>
  </si>
  <si>
    <t>Monchique</t>
  </si>
  <si>
    <t>Gavião</t>
  </si>
  <si>
    <t>Olhão</t>
  </si>
  <si>
    <t>Marvão</t>
  </si>
  <si>
    <t>Portimão</t>
  </si>
  <si>
    <t>Monforte</t>
  </si>
  <si>
    <t>São Braz de Alportel</t>
  </si>
  <si>
    <t>Nisa</t>
  </si>
  <si>
    <t>Silves</t>
  </si>
  <si>
    <t>Ponte de Sôr</t>
  </si>
  <si>
    <t>Tavira</t>
  </si>
  <si>
    <t>Vila do Bispo</t>
  </si>
  <si>
    <t>Alentejo Central</t>
  </si>
  <si>
    <t>Vila Real Sto Antonio</t>
  </si>
  <si>
    <t>Alandroal</t>
  </si>
  <si>
    <t>Arraiolos</t>
  </si>
  <si>
    <t>Calheta</t>
  </si>
  <si>
    <t>Borba</t>
  </si>
  <si>
    <t>Câmara de Lobos</t>
  </si>
  <si>
    <t>Estremoz</t>
  </si>
  <si>
    <t>Funchal</t>
  </si>
  <si>
    <t>Machico</t>
  </si>
  <si>
    <t>Montemor-o-Novo</t>
  </si>
  <si>
    <t>Ponta do Sol</t>
  </si>
  <si>
    <t>Mourão</t>
  </si>
  <si>
    <t>Porto Moniz</t>
  </si>
  <si>
    <t>Portel</t>
  </si>
  <si>
    <t>Ribeira Brava</t>
  </si>
  <si>
    <t>Redondo</t>
  </si>
  <si>
    <t>Santa Cruz</t>
  </si>
  <si>
    <t>Reguengos Monsaraz</t>
  </si>
  <si>
    <t>Santana</t>
  </si>
  <si>
    <t>Vendas Novas</t>
  </si>
  <si>
    <t>São Vicente</t>
  </si>
  <si>
    <t>Viana do Alentejo</t>
  </si>
  <si>
    <t>Porto Santo</t>
  </si>
  <si>
    <t>fonte:  GEE/MEE, Quadros de Pessoal.</t>
  </si>
  <si>
    <t>(2) nos boletins de novembro e dezembro foi divulgada informação dos concelhos da região Norte e Centro, respectivamente,</t>
  </si>
  <si>
    <t>Janeiro de 2013</t>
  </si>
  <si>
    <t xml:space="preserve">acidentes de trabalho - não mortais </t>
  </si>
  <si>
    <t>R. A. Açores</t>
  </si>
  <si>
    <t>R. A. Madeira</t>
  </si>
  <si>
    <t>Estrangeiro</t>
  </si>
  <si>
    <t>acidentes de trabalho - mortais</t>
  </si>
  <si>
    <t>acidentes de trabalho - dias de trabalho perdidos</t>
  </si>
  <si>
    <t>fonte: GEE/MEE, Acidentes de Trabalho.</t>
  </si>
  <si>
    <t>Mais informação em:  http://www.gep.msss.gov.pt/estatistica/acidentes</t>
  </si>
  <si>
    <t>Novembro de 2012</t>
  </si>
  <si>
    <r>
      <t xml:space="preserve">Chipre </t>
    </r>
    <r>
      <rPr>
        <vertAlign val="superscript"/>
        <sz val="8"/>
        <color indexed="63"/>
        <rFont val="Arial"/>
        <family val="2"/>
      </rPr>
      <t>(3)</t>
    </r>
  </si>
  <si>
    <r>
      <t xml:space="preserve">Eslovénia </t>
    </r>
    <r>
      <rPr>
        <vertAlign val="superscript"/>
        <sz val="8"/>
        <color indexed="63"/>
        <rFont val="Arial"/>
        <family val="2"/>
      </rPr>
      <t>(3)</t>
    </r>
  </si>
  <si>
    <r>
      <t xml:space="preserve">Estónia </t>
    </r>
    <r>
      <rPr>
        <vertAlign val="superscript"/>
        <sz val="8"/>
        <color indexed="63"/>
        <rFont val="Arial"/>
        <family val="2"/>
      </rPr>
      <t>(1)</t>
    </r>
  </si>
  <si>
    <r>
      <t xml:space="preserve">Letónia </t>
    </r>
    <r>
      <rPr>
        <vertAlign val="superscript"/>
        <sz val="8"/>
        <color indexed="63"/>
        <rFont val="Arial"/>
        <family val="2"/>
      </rPr>
      <t>(2)</t>
    </r>
  </si>
  <si>
    <r>
      <t xml:space="preserve">Roménia </t>
    </r>
    <r>
      <rPr>
        <vertAlign val="superscript"/>
        <sz val="8"/>
        <color indexed="63"/>
        <rFont val="Arial"/>
        <family val="2"/>
      </rPr>
      <t>(3)</t>
    </r>
  </si>
  <si>
    <r>
      <t>remunerações base e ganho</t>
    </r>
    <r>
      <rPr>
        <b/>
        <vertAlign val="superscript"/>
        <sz val="7"/>
        <color indexed="9"/>
        <rFont val="Arial"/>
        <family val="2"/>
      </rPr>
      <t>(1)</t>
    </r>
    <r>
      <rPr>
        <b/>
        <vertAlign val="superscript"/>
        <sz val="8"/>
        <color indexed="9"/>
        <rFont val="Arial"/>
        <family val="2"/>
      </rPr>
      <t xml:space="preserve"> </t>
    </r>
    <r>
      <rPr>
        <b/>
        <sz val="10"/>
        <color indexed="9"/>
        <rFont val="Arial"/>
        <family val="2"/>
      </rPr>
      <t>- concelhos de Lisboa, Alentejo, Algarve e Madeira (NUT II)</t>
    </r>
    <r>
      <rPr>
        <b/>
        <vertAlign val="superscript"/>
        <sz val="7"/>
        <color indexed="9"/>
        <rFont val="Arial"/>
        <family val="2"/>
      </rPr>
      <t>(2)(3)</t>
    </r>
  </si>
  <si>
    <t>valor médio (€)
nov. 2012</t>
  </si>
  <si>
    <r>
      <t xml:space="preserve">notas: </t>
    </r>
    <r>
      <rPr>
        <sz val="7"/>
        <color indexed="63"/>
        <rFont val="Arial"/>
        <family val="2"/>
      </rPr>
      <t>dados sujeitos a atualizações; situação da base de dados a 14 de dezembro de 2012.</t>
    </r>
  </si>
  <si>
    <r>
      <t xml:space="preserve">nota: </t>
    </r>
    <r>
      <rPr>
        <sz val="7"/>
        <color indexed="63"/>
        <rFont val="Arial"/>
        <family val="2"/>
      </rPr>
      <t xml:space="preserve">situação da base de dados </t>
    </r>
    <r>
      <rPr>
        <sz val="7"/>
        <rFont val="Arial"/>
        <family val="2"/>
      </rPr>
      <t>em 30 de novembro de 2012.</t>
    </r>
  </si>
  <si>
    <r>
      <t xml:space="preserve">nota: </t>
    </r>
    <r>
      <rPr>
        <sz val="7"/>
        <color indexed="63"/>
        <rFont val="Arial"/>
        <family val="2"/>
      </rPr>
      <t>situação da base de dad</t>
    </r>
    <r>
      <rPr>
        <sz val="7"/>
        <rFont val="Arial"/>
        <family val="2"/>
      </rPr>
      <t>os em 1 de dezembro 2012.</t>
    </r>
  </si>
  <si>
    <r>
      <t xml:space="preserve">nota: </t>
    </r>
    <r>
      <rPr>
        <sz val="7"/>
        <rFont val="Arial"/>
        <family val="2"/>
      </rPr>
      <t>situação da base de dados em 14 de dezembro de 2012.</t>
    </r>
  </si>
  <si>
    <r>
      <t xml:space="preserve">nota: </t>
    </r>
    <r>
      <rPr>
        <sz val="7"/>
        <rFont val="Arial"/>
        <family val="2"/>
      </rPr>
      <t>situação da base de dados em 14 de dezembro 2012.</t>
    </r>
  </si>
  <si>
    <r>
      <t xml:space="preserve">notas: </t>
    </r>
    <r>
      <rPr>
        <sz val="7"/>
        <rFont val="Arial"/>
        <family val="2"/>
      </rPr>
      <t>situação da base de dados em 1 de dezembro 2012.</t>
    </r>
  </si>
  <si>
    <t>Dezembro 2012</t>
  </si>
  <si>
    <t xml:space="preserve"> Janeiro de 2013</t>
  </si>
  <si>
    <t>\</t>
  </si>
  <si>
    <t>redução ou suspensão da prestação do trabalho em situações de crise empresarial (lay-off)</t>
  </si>
  <si>
    <t>informação trimestral</t>
  </si>
  <si>
    <t>1.º trimestre (3)</t>
  </si>
  <si>
    <t>redução dos períodos normais de trabalho</t>
  </si>
  <si>
    <t>Trabalhadores com redução</t>
  </si>
  <si>
    <t>suspensão dos contratos de trabalho</t>
  </si>
  <si>
    <t>Trabalhadores com suspensão</t>
  </si>
  <si>
    <r>
      <t xml:space="preserve">redução e suspensão </t>
    </r>
    <r>
      <rPr>
        <b/>
        <vertAlign val="superscript"/>
        <sz val="8"/>
        <color indexed="17"/>
        <rFont val="Arial"/>
        <family val="2"/>
      </rPr>
      <t>(4)</t>
    </r>
  </si>
  <si>
    <t>Trabalhadores c/ redução + suspensão</t>
  </si>
  <si>
    <t>4º trimestre 2007</t>
  </si>
  <si>
    <t>Lisboa e V.Tejo</t>
  </si>
  <si>
    <r>
      <t xml:space="preserve">redução e suspensão </t>
    </r>
    <r>
      <rPr>
        <b/>
        <vertAlign val="superscript"/>
        <sz val="8"/>
        <color indexed="17"/>
        <rFont val="Arial"/>
        <family val="2"/>
      </rPr>
      <t>(2)</t>
    </r>
    <r>
      <rPr>
        <b/>
        <sz val="8"/>
        <color indexed="17"/>
        <rFont val="Arial"/>
        <family val="2"/>
      </rPr>
      <t xml:space="preserve"> </t>
    </r>
  </si>
  <si>
    <t>Redução</t>
  </si>
  <si>
    <t>Suspensão</t>
  </si>
  <si>
    <r>
      <t xml:space="preserve">Redução e suspensão </t>
    </r>
    <r>
      <rPr>
        <vertAlign val="superscript"/>
        <sz val="8"/>
        <color indexed="63"/>
        <rFont val="Arial"/>
        <family val="2"/>
      </rPr>
      <t>(4)</t>
    </r>
  </si>
  <si>
    <t>(3) Janeiro.        (4) no caso de empresas que apliquem as duas medidas, redução e suspensão, as empresas e os respectivos trabalhadores estão incluídos em ambas, mas são contados apenas uma vez no total.</t>
  </si>
  <si>
    <r>
      <t>Autor</t>
    </r>
    <r>
      <rPr>
        <sz val="8"/>
        <color indexed="63"/>
        <rFont val="Arial"/>
        <family val="2"/>
      </rPr>
      <t>: Gabinete de Estratégia e Estudos (GEE)</t>
    </r>
  </si>
  <si>
    <t>Direção de Serviços de Estatística (DSE)</t>
  </si>
  <si>
    <t>Rua da Prata nº. 8  - 3º andar</t>
  </si>
  <si>
    <t>1149-057 LISBOA</t>
  </si>
  <si>
    <t>(2)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</si>
  <si>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t xml:space="preserve">(1) habitualmente designada por salário mínimo nacional.              </t>
  </si>
  <si>
    <t>Mais informação em:  http://www.gep.msss.gov.pt/estatistica/remuneracoes/index.php#ganhos</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</si>
  <si>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</si>
  <si>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</si>
  <si>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</si>
  <si>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</si>
  <si>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</si>
  <si>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</si>
  <si>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</si>
  <si>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</si>
  <si>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</si>
  <si>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</si>
  <si>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G. </t>
    </r>
    <r>
      <rPr>
        <sz val="8"/>
        <color indexed="63"/>
        <rFont val="Arial"/>
        <family val="2"/>
      </rPr>
      <t>Comércio grosso e retalho, repar. veíc. automóveis</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</si>
  <si>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</si>
  <si>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</si>
  <si>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</si>
  <si>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</si>
  <si>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</si>
  <si>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t>outubro
2011</t>
  </si>
  <si>
    <t>abril
2011</t>
  </si>
  <si>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</si>
  <si>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</si>
  <si>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</si>
  <si>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</si>
  <si>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remuneração de base média mensal, ganho médio mensal e trabalhadores abrangidos pela retribuição mínima mensal garantida</t>
    </r>
    <r>
      <rPr>
        <b/>
        <sz val="8"/>
        <color indexed="9"/>
        <rFont val="Arial"/>
        <family val="2"/>
      </rPr>
      <t xml:space="preserve"> (RMMG)</t>
    </r>
    <r>
      <rPr>
        <vertAlign val="superscript"/>
        <sz val="8"/>
        <color indexed="9"/>
        <rFont val="Arial"/>
        <family val="2"/>
      </rPr>
      <t>(1)</t>
    </r>
    <r>
      <rPr>
        <sz val="8"/>
        <color indexed="9"/>
        <rFont val="Arial"/>
        <family val="2"/>
      </rPr>
      <t xml:space="preserve"> </t>
    </r>
    <r>
      <rPr>
        <b/>
        <sz val="10"/>
        <color indexed="9"/>
        <rFont val="Arial"/>
        <family val="2"/>
      </rPr>
      <t xml:space="preserve">- atividade económica </t>
    </r>
  </si>
  <si>
    <r>
      <t>Mulheres</t>
    </r>
    <r>
      <rPr>
        <sz val="7"/>
        <color indexed="63"/>
        <rFont val="Arial"/>
        <family val="2"/>
      </rPr>
      <t xml:space="preserve"> (%)</t>
    </r>
  </si>
  <si>
    <r>
      <t>Homens</t>
    </r>
    <r>
      <rPr>
        <sz val="7"/>
        <color indexed="63"/>
        <rFont val="Arial"/>
        <family val="2"/>
      </rPr>
      <t xml:space="preserve"> (%)</t>
    </r>
  </si>
  <si>
    <r>
      <t xml:space="preserve">trabalhadores abrangidos pela retribuição mínima mensal garantida </t>
    </r>
    <r>
      <rPr>
        <vertAlign val="superscript"/>
        <sz val="8"/>
        <color indexed="20"/>
        <rFont val="Arial"/>
        <family val="2"/>
      </rPr>
      <t>(1)</t>
    </r>
    <r>
      <rPr>
        <sz val="8"/>
        <color indexed="20"/>
        <rFont val="Arial"/>
        <family val="2"/>
      </rPr>
      <t xml:space="preserve"> </t>
    </r>
    <r>
      <rPr>
        <sz val="7"/>
        <color indexed="20"/>
        <rFont val="Arial"/>
        <family val="2"/>
      </rPr>
      <t>(%)</t>
    </r>
  </si>
  <si>
    <r>
      <t>remuneração de base/ganho</t>
    </r>
    <r>
      <rPr>
        <sz val="7"/>
        <color indexed="20"/>
        <rFont val="Arial"/>
        <family val="2"/>
      </rPr>
      <t xml:space="preserve"> (%)</t>
    </r>
  </si>
  <si>
    <r>
      <t>ganho médio mensal</t>
    </r>
    <r>
      <rPr>
        <sz val="7"/>
        <color indexed="20"/>
        <rFont val="Arial"/>
        <family val="2"/>
      </rPr>
      <t xml:space="preserve"> </t>
    </r>
  </si>
  <si>
    <r>
      <t>remuneração de base média mensal</t>
    </r>
    <r>
      <rPr>
        <sz val="7"/>
        <color indexed="20"/>
        <rFont val="Arial"/>
        <family val="2"/>
      </rPr>
      <t xml:space="preserve"> </t>
    </r>
  </si>
  <si>
    <r>
      <t>2009</t>
    </r>
    <r>
      <rPr>
        <vertAlign val="superscript"/>
        <sz val="8"/>
        <color indexed="63"/>
        <rFont val="Arial"/>
        <family val="2"/>
      </rPr>
      <t xml:space="preserve"> (2)</t>
    </r>
  </si>
  <si>
    <t>remuneração/ganho médio mensal - indicadores globais</t>
  </si>
  <si>
    <t>01/01/2011</t>
  </si>
  <si>
    <t>01/01/2010</t>
  </si>
  <si>
    <t>01/01/2009</t>
  </si>
  <si>
    <t>01/01/2008</t>
  </si>
  <si>
    <t>01/01/2007</t>
  </si>
  <si>
    <t>01/01/2006</t>
  </si>
  <si>
    <r>
      <t>data de entrada em vigor</t>
    </r>
    <r>
      <rPr>
        <b/>
        <sz val="8"/>
        <color indexed="63"/>
        <rFont val="Arial"/>
        <family val="2"/>
      </rPr>
      <t/>
    </r>
  </si>
  <si>
    <t>Dec.Lei 143/2010
de 31/12</t>
  </si>
  <si>
    <t>Dec.Lei 5/2010
de 15/01</t>
  </si>
  <si>
    <t>Dec.Lei 246/2008
de 18/12</t>
  </si>
  <si>
    <t>Dec.Lei 397/2007
de 31/12</t>
  </si>
  <si>
    <t>Dec.Lei 
2/2007
de 03/01</t>
  </si>
  <si>
    <t>Dec.Lei 238/2005
de 30/12</t>
  </si>
  <si>
    <t>diploma</t>
  </si>
  <si>
    <r>
      <t>retribuição mínima mensal garantida</t>
    </r>
    <r>
      <rPr>
        <sz val="8"/>
        <color indexed="20"/>
        <rFont val="Arial"/>
        <family val="2"/>
      </rPr>
      <t xml:space="preserve"> </t>
    </r>
    <r>
      <rPr>
        <vertAlign val="superscript"/>
        <sz val="8"/>
        <color indexed="20"/>
        <rFont val="Arial"/>
        <family val="2"/>
      </rPr>
      <t>(1)</t>
    </r>
  </si>
  <si>
    <r>
      <t>retribuição mínima mensal garantida (RMMG)</t>
    </r>
    <r>
      <rPr>
        <sz val="10"/>
        <color indexed="9"/>
        <rFont val="Arial"/>
        <family val="2"/>
      </rPr>
      <t xml:space="preserve"> </t>
    </r>
    <r>
      <rPr>
        <vertAlign val="superscript"/>
        <sz val="9"/>
        <color indexed="9"/>
        <rFont val="Arial"/>
        <family val="2"/>
      </rPr>
      <t>(1)</t>
    </r>
  </si>
  <si>
    <t xml:space="preserve">Remunerações </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</si>
  <si>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</si>
  <si>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"CC Comércio por grosso de produtos químicos" (2 CCT)</t>
  </si>
  <si>
    <t>Data de disponibilização: 31 de janeiro de 2013</t>
  </si>
  <si>
    <t>Dados recolhidos até:   29 de janeiro de 2013</t>
  </si>
  <si>
    <t>MINISTÉRIO DA ECONOMIA E DO EMPREGO</t>
  </si>
  <si>
    <r>
      <t>Internet:</t>
    </r>
    <r>
      <rPr>
        <sz val="8"/>
        <color indexed="63"/>
        <rFont val="Arial"/>
        <family val="2"/>
      </rPr>
      <t xml:space="preserve"> www.gee.min-economia.pt/</t>
    </r>
  </si>
  <si>
    <r>
      <t>GEE/MEE, Acidentes de Trabalho -</t>
    </r>
    <r>
      <rPr>
        <sz val="8"/>
        <color indexed="63"/>
        <rFont val="Arial"/>
        <family val="2"/>
      </rPr>
      <t xml:space="preserve"> informação que resulta da recolha, validação e tratamento dos dados constantes das participações remetidas às Companhias de Seguros, referentes ao momento de ocorrência do acidente e dos mapas de encerramento de processo referentes à data de encerramento propriamente dito ou um ano após a ocorrência do acidente, caso este ainda não esteja clinicamente concluído. Não estão incluídos os acidentes ocorridos na Administração Pública com subscritores da Caixa Geral de Aposentações, assim como os acidentes de trajeto.</t>
    </r>
  </si>
  <si>
    <r>
      <t xml:space="preserve">GEE/MEE,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</si>
  <si>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</si>
  <si>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GEE/MEE,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</si>
  <si>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</si>
  <si>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t>Lisboa, Alentejo, Algarve e  Madeira</t>
  </si>
  <si>
    <r>
      <t xml:space="preserve">2010 </t>
    </r>
    <r>
      <rPr>
        <b/>
        <vertAlign val="superscript"/>
        <sz val="8"/>
        <color indexed="63"/>
        <rFont val="Arial"/>
        <family val="2"/>
      </rPr>
      <t>(3)</t>
    </r>
  </si>
  <si>
    <t>(3) informação não disponÍvel para a Região Autónoma dos Açores,</t>
  </si>
  <si>
    <t>fonte: GEE/MEE, Inquérito aos Ganhos.</t>
  </si>
  <si>
    <t>fonte: GEE/MEE, Inquérito aos Salários por Profissões na Construção.</t>
  </si>
  <si>
    <t>fonte: IEFP/MEE, Síntese de Programas e Medidas de Emprego e F. Profissional e Relatório Mensal de Execução Física e Financeira.</t>
  </si>
  <si>
    <t>fonte:  Eurostat, dados extraídos em 8 de janeiro 2012.</t>
  </si>
  <si>
    <t xml:space="preserve">(1) outubro  (total, homens, mulheres e total &lt;25 anos)     (2) setembro de 2012  (total, homens, mulheres e total &lt;25 anos)      (3) setembro de 2012 (total &lt; 25 anos)                        </t>
  </si>
  <si>
    <r>
      <t xml:space="preserve">Hungria </t>
    </r>
    <r>
      <rPr>
        <vertAlign val="superscript"/>
        <sz val="8"/>
        <color indexed="63"/>
        <rFont val="Arial"/>
        <family val="2"/>
      </rPr>
      <t>(1)</t>
    </r>
  </si>
  <si>
    <t xml:space="preserve">  Transportes aéreos de passageiros  </t>
  </si>
  <si>
    <t xml:space="preserve">  Jardinagem  </t>
  </si>
  <si>
    <t xml:space="preserve">  Meios ou suportes de gravação</t>
  </si>
  <si>
    <t xml:space="preserve">  Férias organizadas  </t>
  </si>
  <si>
    <t xml:space="preserve">  Produtos hortícolas</t>
  </si>
  <si>
    <t xml:space="preserve">  Equipamento fotográfico e cinematográfico e instrumentos de óptica</t>
  </si>
  <si>
    <t xml:space="preserve">  Grandes ferramentas e equipamento para casa e jardim</t>
  </si>
  <si>
    <t xml:space="preserve">  Artigos de vestuário  </t>
  </si>
  <si>
    <t xml:space="preserve">  Calçado  </t>
  </si>
  <si>
    <t xml:space="preserve">  Serviços de alojamento   </t>
  </si>
  <si>
    <t xml:space="preserve">Tel. 21 792 13 72     Fax 21 115 50 50 </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</si>
</sst>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22">
    <font>
      <sz val="10"/>
      <name val="Arial"/>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6"/>
      <color indexed="63"/>
      <name val="Small Fonts"/>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b/>
      <vertAlign val="superscript"/>
      <sz val="8"/>
      <color indexed="9"/>
      <name val="Arial"/>
      <family val="2"/>
    </font>
    <font>
      <vertAlign val="superscript"/>
      <sz val="6"/>
      <color indexed="63"/>
      <name val="Arial"/>
      <family val="2"/>
    </font>
    <font>
      <b/>
      <sz val="9"/>
      <color indexed="20"/>
      <name val="Arial"/>
      <family val="2"/>
    </font>
    <font>
      <sz val="7"/>
      <color indexed="20"/>
      <name val="Arial"/>
      <family val="2"/>
    </font>
    <font>
      <sz val="10"/>
      <color indexed="20"/>
      <name val="Arial"/>
      <family val="2"/>
    </font>
    <font>
      <vertAlign val="superscript"/>
      <sz val="8"/>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sz val="6"/>
      <color indexed="20"/>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vertAlign val="superscript"/>
      <sz val="10"/>
      <color indexed="9"/>
      <name val="Arial"/>
      <family val="2"/>
    </font>
    <font>
      <sz val="6"/>
      <color indexed="17"/>
      <name val="Arial"/>
      <family val="2"/>
    </font>
    <font>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i/>
      <sz val="8"/>
      <color indexed="17"/>
      <name val="Arial"/>
      <family val="2"/>
    </font>
    <font>
      <b/>
      <sz val="9"/>
      <color indexed="17"/>
      <name val="Arial"/>
      <family val="2"/>
    </font>
    <font>
      <sz val="10"/>
      <color indexed="8"/>
      <name val="Arial"/>
      <family val="2"/>
    </font>
    <font>
      <sz val="9"/>
      <color indexed="8"/>
      <name val="Arial"/>
      <family val="2"/>
    </font>
    <font>
      <b/>
      <sz val="8"/>
      <color indexed="24"/>
      <name val="Arial"/>
      <family val="2"/>
    </font>
    <font>
      <sz val="10"/>
      <color rgb="FF008000"/>
      <name val="Arial"/>
      <family val="2"/>
    </font>
    <font>
      <b/>
      <sz val="8"/>
      <color rgb="FF008000"/>
      <name val="Arial"/>
      <family val="2"/>
    </font>
    <font>
      <b/>
      <sz val="9"/>
      <color rgb="FF008000"/>
      <name val="Arial"/>
      <family val="2"/>
    </font>
    <font>
      <sz val="8"/>
      <color rgb="FF008000"/>
      <name val="Arial"/>
      <family val="2"/>
    </font>
    <font>
      <sz val="9"/>
      <color rgb="FF008000"/>
      <name val="Arial"/>
      <family val="2"/>
    </font>
    <font>
      <b/>
      <sz val="10"/>
      <color rgb="FF008000"/>
      <name val="Arial"/>
      <family val="2"/>
    </font>
    <font>
      <sz val="6"/>
      <name val="Arial"/>
      <family val="2"/>
    </font>
    <font>
      <b/>
      <sz val="7.5"/>
      <color indexed="17"/>
      <name val="Arial"/>
      <family val="2"/>
    </font>
    <font>
      <vertAlign val="superscript"/>
      <sz val="8"/>
      <color indexed="17"/>
      <name val="Arial"/>
      <family val="2"/>
    </font>
    <font>
      <vertAlign val="superscript"/>
      <sz val="7.5"/>
      <color indexed="63"/>
      <name val="Arial"/>
      <family val="2"/>
    </font>
    <font>
      <b/>
      <sz val="8"/>
      <color indexed="61"/>
      <name val="Arial"/>
      <family val="2"/>
    </font>
    <font>
      <b/>
      <sz val="10"/>
      <color indexed="12"/>
      <name val="Arial"/>
      <family val="2"/>
    </font>
    <font>
      <sz val="8"/>
      <color indexed="61"/>
      <name val="Arial"/>
      <family val="2"/>
    </font>
    <font>
      <sz val="7"/>
      <color indexed="8"/>
      <name val="Arial"/>
      <family val="2"/>
    </font>
    <font>
      <vertAlign val="superscript"/>
      <sz val="7"/>
      <color indexed="63"/>
      <name val="Arial"/>
      <family val="2"/>
    </font>
    <font>
      <b/>
      <vertAlign val="superscript"/>
      <sz val="10"/>
      <color indexed="9"/>
      <name val="Arial"/>
      <family val="2"/>
    </font>
    <font>
      <b/>
      <vertAlign val="superscript"/>
      <sz val="9"/>
      <color indexed="23"/>
      <name val="Arial"/>
      <family val="2"/>
    </font>
    <font>
      <sz val="10"/>
      <color theme="0"/>
      <name val="Arial"/>
      <family val="2"/>
    </font>
    <font>
      <sz val="9"/>
      <color indexed="9"/>
      <name val="Arial"/>
      <family val="2"/>
    </font>
    <font>
      <b/>
      <sz val="7"/>
      <color rgb="FF008000"/>
      <name val="Arial"/>
      <family val="2"/>
    </font>
    <font>
      <vertAlign val="superscript"/>
      <sz val="8"/>
      <color rgb="FF008000"/>
      <name val="Arial"/>
      <family val="2"/>
    </font>
    <font>
      <b/>
      <sz val="8"/>
      <color rgb="FFFF0000"/>
      <name val="Arial"/>
      <family val="2"/>
    </font>
    <font>
      <sz val="8"/>
      <color rgb="FFFF0000"/>
      <name val="Arial"/>
      <family val="2"/>
    </font>
    <font>
      <sz val="7"/>
      <color rgb="FFFF0000"/>
      <name val="Arial"/>
      <family val="2"/>
    </font>
    <font>
      <b/>
      <vertAlign val="superscript"/>
      <sz val="7"/>
      <color indexed="9"/>
      <name val="Arial"/>
      <family val="2"/>
    </font>
    <font>
      <b/>
      <sz val="10"/>
      <color theme="0"/>
      <name val="Arial"/>
      <family val="2"/>
    </font>
    <font>
      <b/>
      <sz val="8"/>
      <color rgb="FFC00000"/>
      <name val="Arial"/>
      <family val="2"/>
    </font>
    <font>
      <b/>
      <sz val="7"/>
      <color rgb="FFC00000"/>
      <name val="Arial"/>
      <family val="2"/>
    </font>
    <font>
      <b/>
      <vertAlign val="superscript"/>
      <sz val="8"/>
      <color indexed="17"/>
      <name val="Arial"/>
      <family val="2"/>
    </font>
    <font>
      <vertAlign val="superscript"/>
      <sz val="8"/>
      <color indexed="9"/>
      <name val="Arial"/>
      <family val="2"/>
    </font>
    <font>
      <b/>
      <sz val="10"/>
      <color indexed="8"/>
      <name val="Arial"/>
      <family val="2"/>
    </font>
    <font>
      <vertAlign val="superscript"/>
      <sz val="9"/>
      <color indexed="9"/>
      <name val="Arial"/>
      <family val="2"/>
    </font>
    <font>
      <sz val="7"/>
      <name val="Times New Roman"/>
      <family val="1"/>
    </font>
    <font>
      <b/>
      <sz val="7"/>
      <name val="Times New Roman"/>
      <family val="1"/>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indexed="17"/>
        <bgColor indexed="64"/>
      </patternFill>
    </fill>
    <fill>
      <patternFill patternType="solid">
        <fgColor indexed="51"/>
        <bgColor indexed="64"/>
      </patternFill>
    </fill>
    <fill>
      <patternFill patternType="solid">
        <fgColor indexed="20"/>
        <bgColor indexed="64"/>
      </patternFill>
    </fill>
    <fill>
      <patternFill patternType="solid">
        <fgColor indexed="23"/>
        <bgColor indexed="55"/>
      </patternFill>
    </fill>
    <fill>
      <patternFill patternType="solid">
        <fgColor indexed="23"/>
        <bgColor indexed="64"/>
      </patternFill>
    </fill>
    <fill>
      <patternFill patternType="solid">
        <fgColor indexed="35"/>
        <bgColor indexed="64"/>
      </patternFill>
    </fill>
    <fill>
      <patternFill patternType="solid">
        <fgColor indexed="35"/>
        <bgColor indexed="55"/>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solid">
        <fgColor theme="0"/>
        <bgColor indexed="8"/>
      </patternFill>
    </fill>
    <fill>
      <patternFill patternType="solid">
        <fgColor rgb="FF008000"/>
        <bgColor indexed="64"/>
      </patternFill>
    </fill>
    <fill>
      <patternFill patternType="solid">
        <fgColor indexed="13"/>
        <bgColor indexed="64"/>
      </patternFill>
    </fill>
  </fills>
  <borders count="9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style="thin">
        <color indexed="22"/>
      </right>
      <top/>
      <bottom/>
      <diagonal/>
    </border>
    <border>
      <left/>
      <right/>
      <top/>
      <bottom style="thin">
        <color indexed="22"/>
      </bottom>
      <diagonal/>
    </border>
    <border>
      <left style="thin">
        <color indexed="22"/>
      </left>
      <right/>
      <top/>
      <bottom/>
      <diagonal/>
    </border>
    <border>
      <left/>
      <right style="thin">
        <color indexed="22"/>
      </right>
      <top style="thin">
        <color indexed="22"/>
      </top>
      <bottom/>
      <diagonal/>
    </border>
    <border>
      <left style="thin">
        <color indexed="17"/>
      </left>
      <right style="thin">
        <color indexed="17"/>
      </right>
      <top style="thin">
        <color indexed="17"/>
      </top>
      <bottom style="thin">
        <color indexed="17"/>
      </bottom>
      <diagonal/>
    </border>
    <border>
      <left style="thin">
        <color indexed="51"/>
      </left>
      <right style="thin">
        <color indexed="51"/>
      </right>
      <top style="thin">
        <color indexed="51"/>
      </top>
      <bottom style="thin">
        <color indexed="51"/>
      </bottom>
      <diagonal/>
    </border>
    <border>
      <left style="thin">
        <color indexed="20"/>
      </left>
      <right style="thin">
        <color indexed="20"/>
      </right>
      <top style="thin">
        <color indexed="20"/>
      </top>
      <bottom style="thin">
        <color indexed="20"/>
      </bottom>
      <diagonal/>
    </border>
    <border>
      <left style="thin">
        <color indexed="22"/>
      </left>
      <right/>
      <top style="thin">
        <color indexed="22"/>
      </top>
      <bottom/>
      <diagonal/>
    </border>
    <border>
      <left style="medium">
        <color indexed="23"/>
      </left>
      <right style="medium">
        <color indexed="23"/>
      </right>
      <top style="medium">
        <color indexed="23"/>
      </top>
      <bottom style="medium">
        <color indexed="23"/>
      </bottom>
      <diagonal/>
    </border>
    <border>
      <left/>
      <right style="thin">
        <color indexed="22"/>
      </right>
      <top/>
      <bottom style="thin">
        <color indexed="22"/>
      </bottom>
      <diagonal/>
    </border>
    <border>
      <left style="medium">
        <color indexed="22"/>
      </left>
      <right style="medium">
        <color indexed="22"/>
      </right>
      <top style="medium">
        <color indexed="22"/>
      </top>
      <bottom style="medium">
        <color indexed="22"/>
      </bottom>
      <diagonal/>
    </border>
    <border>
      <left/>
      <right/>
      <top/>
      <bottom style="thin">
        <color indexed="16"/>
      </bottom>
      <diagonal/>
    </border>
    <border>
      <left style="thin">
        <color indexed="17"/>
      </left>
      <right/>
      <top/>
      <bottom/>
      <diagonal/>
    </border>
    <border>
      <left style="thin">
        <color indexed="51"/>
      </left>
      <right/>
      <top/>
      <bottom/>
      <diagonal/>
    </border>
    <border>
      <left/>
      <right/>
      <top style="thin">
        <color indexed="16"/>
      </top>
      <bottom style="thin">
        <color indexed="16"/>
      </bottom>
      <diagonal/>
    </border>
    <border>
      <left/>
      <right/>
      <top style="medium">
        <color indexed="23"/>
      </top>
      <bottom/>
      <diagonal/>
    </border>
    <border>
      <left style="medium">
        <color indexed="17"/>
      </left>
      <right style="medium">
        <color indexed="20"/>
      </right>
      <top style="medium">
        <color indexed="17"/>
      </top>
      <bottom style="medium">
        <color indexed="20"/>
      </bottom>
      <diagonal/>
    </border>
    <border>
      <left style="medium">
        <color indexed="23"/>
      </left>
      <right/>
      <top/>
      <bottom style="thin">
        <color indexed="22"/>
      </bottom>
      <diagonal/>
    </border>
    <border>
      <left/>
      <right style="medium">
        <color indexed="23"/>
      </right>
      <top/>
      <bottom/>
      <diagonal/>
    </border>
    <border>
      <left/>
      <right style="medium">
        <color indexed="23"/>
      </right>
      <top/>
      <bottom style="thin">
        <color indexed="22"/>
      </bottom>
      <diagonal/>
    </border>
    <border>
      <left style="medium">
        <color indexed="20"/>
      </left>
      <right style="medium">
        <color indexed="20"/>
      </right>
      <top style="medium">
        <color indexed="20"/>
      </top>
      <bottom style="medium">
        <color indexed="20"/>
      </bottom>
      <diagonal/>
    </border>
    <border>
      <left/>
      <right style="medium">
        <color indexed="17"/>
      </right>
      <top/>
      <bottom/>
      <diagonal/>
    </border>
    <border>
      <left/>
      <right/>
      <top style="thin">
        <color indexed="22"/>
      </top>
      <bottom style="thin">
        <color indexed="22"/>
      </bottom>
      <diagonal/>
    </border>
    <border>
      <left/>
      <right/>
      <top style="medium">
        <color indexed="20"/>
      </top>
      <bottom style="medium">
        <color indexed="20"/>
      </bottom>
      <diagonal/>
    </border>
    <border>
      <left/>
      <right/>
      <top style="thin">
        <color indexed="20"/>
      </top>
      <bottom style="thin">
        <color indexed="20"/>
      </bottom>
      <diagonal/>
    </border>
    <border>
      <left style="thin">
        <color indexed="20"/>
      </left>
      <right/>
      <top style="thin">
        <color indexed="20"/>
      </top>
      <bottom style="thin">
        <color indexed="20"/>
      </bottom>
      <diagonal/>
    </border>
    <border>
      <left/>
      <right style="thin">
        <color indexed="20"/>
      </right>
      <top style="thin">
        <color indexed="20"/>
      </top>
      <bottom style="thin">
        <color indexed="20"/>
      </bottom>
      <diagonal/>
    </border>
    <border>
      <left/>
      <right style="medium">
        <color indexed="20"/>
      </right>
      <top style="medium">
        <color indexed="20"/>
      </top>
      <bottom style="medium">
        <color indexed="20"/>
      </bottom>
      <diagonal/>
    </border>
    <border>
      <left/>
      <right/>
      <top style="medium">
        <color indexed="20"/>
      </top>
      <bottom/>
      <diagonal/>
    </border>
    <border>
      <left style="medium">
        <color indexed="20"/>
      </left>
      <right/>
      <top style="medium">
        <color indexed="20"/>
      </top>
      <bottom style="medium">
        <color indexed="20"/>
      </bottom>
      <diagonal/>
    </border>
    <border>
      <left/>
      <right/>
      <top/>
      <bottom style="medium">
        <color indexed="20"/>
      </bottom>
      <diagonal/>
    </border>
    <border>
      <left style="medium">
        <color indexed="20"/>
      </left>
      <right/>
      <top/>
      <bottom style="thin">
        <color indexed="22"/>
      </bottom>
      <diagonal/>
    </border>
    <border>
      <left style="thin">
        <color rgb="FFC00000"/>
      </left>
      <right style="thin">
        <color indexed="20"/>
      </right>
      <top style="medium">
        <color indexed="20"/>
      </top>
      <bottom style="medium">
        <color indexed="20"/>
      </bottom>
      <diagonal/>
    </border>
    <border>
      <left/>
      <right/>
      <top/>
      <bottom style="thin">
        <color rgb="FFC00000"/>
      </bottom>
      <diagonal/>
    </border>
    <border>
      <left/>
      <right/>
      <top style="thin">
        <color indexed="20"/>
      </top>
      <bottom style="thin">
        <color indexed="22"/>
      </bottom>
      <diagonal/>
    </border>
    <border>
      <left/>
      <right/>
      <top style="thin">
        <color indexed="51"/>
      </top>
      <bottom/>
      <diagonal/>
    </border>
    <border>
      <left style="medium">
        <color indexed="17"/>
      </left>
      <right style="medium">
        <color indexed="17"/>
      </right>
      <top style="medium">
        <color indexed="17"/>
      </top>
      <bottom style="medium">
        <color indexed="17"/>
      </bottom>
      <diagonal/>
    </border>
    <border>
      <left/>
      <right/>
      <top/>
      <bottom style="medium">
        <color indexed="17"/>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style="thin">
        <color theme="0" tint="-0.24994659260841701"/>
      </top>
      <bottom style="thin">
        <color theme="0" tint="-0.24994659260841701"/>
      </bottom>
      <diagonal/>
    </border>
    <border>
      <left/>
      <right/>
      <top/>
      <bottom style="medium">
        <color indexed="23"/>
      </bottom>
      <diagonal/>
    </border>
    <border>
      <left style="thin">
        <color indexed="22"/>
      </left>
      <right/>
      <top/>
      <bottom style="medium">
        <color indexed="17"/>
      </bottom>
      <diagonal/>
    </border>
    <border>
      <left/>
      <right/>
      <top style="thin">
        <color indexed="20"/>
      </top>
      <bottom/>
      <diagonal/>
    </border>
    <border>
      <left/>
      <right style="medium">
        <color indexed="17"/>
      </right>
      <top/>
      <bottom style="thin">
        <color indexed="22"/>
      </bottom>
      <diagonal/>
    </border>
    <border>
      <left/>
      <right/>
      <top style="medium">
        <color indexed="17"/>
      </top>
      <bottom/>
      <diagonal/>
    </border>
    <border>
      <left/>
      <right/>
      <top style="thin">
        <color rgb="FFC0C0C0"/>
      </top>
      <bottom/>
      <diagonal/>
    </border>
    <border>
      <left style="thin">
        <color indexed="17"/>
      </left>
      <right style="medium">
        <color indexed="17"/>
      </right>
      <top style="medium">
        <color indexed="17"/>
      </top>
      <bottom style="medium">
        <color indexed="17"/>
      </bottom>
      <diagonal/>
    </border>
    <border>
      <left style="medium">
        <color indexed="17"/>
      </left>
      <right/>
      <top/>
      <bottom style="thin">
        <color indexed="22"/>
      </bottom>
      <diagonal/>
    </border>
    <border>
      <left/>
      <right style="thin">
        <color indexed="17"/>
      </right>
      <top/>
      <bottom/>
      <diagonal/>
    </border>
    <border>
      <left style="medium">
        <color indexed="17"/>
      </left>
      <right style="thin">
        <color indexed="17"/>
      </right>
      <top style="medium">
        <color indexed="17"/>
      </top>
      <bottom style="medium">
        <color indexed="17"/>
      </bottom>
      <diagonal/>
    </border>
    <border>
      <left style="medium">
        <color rgb="FF008000"/>
      </left>
      <right style="medium">
        <color rgb="FF008000"/>
      </right>
      <top style="medium">
        <color rgb="FF008000"/>
      </top>
      <bottom style="medium">
        <color rgb="FF008000"/>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right/>
      <top style="thin">
        <color rgb="FFC0C0C0"/>
      </top>
      <bottom style="thin">
        <color rgb="FFC0C0C0"/>
      </bottom>
      <diagonal/>
    </border>
    <border>
      <left/>
      <right/>
      <top style="thin">
        <color indexed="17"/>
      </top>
      <bottom style="thin">
        <color indexed="17"/>
      </bottom>
      <diagonal/>
    </border>
    <border>
      <left/>
      <right/>
      <top/>
      <bottom style="thin">
        <color indexed="17"/>
      </bottom>
      <diagonal/>
    </border>
    <border>
      <left/>
      <right style="thin">
        <color indexed="22"/>
      </right>
      <top/>
      <bottom style="medium">
        <color indexed="17"/>
      </bottom>
      <diagonal/>
    </border>
    <border>
      <left style="medium">
        <color indexed="51"/>
      </left>
      <right style="medium">
        <color indexed="51"/>
      </right>
      <top style="medium">
        <color indexed="51"/>
      </top>
      <bottom style="medium">
        <color indexed="51"/>
      </bottom>
      <diagonal/>
    </border>
    <border>
      <left/>
      <right/>
      <top style="medium">
        <color indexed="51"/>
      </top>
      <bottom/>
      <diagonal/>
    </border>
    <border>
      <left/>
      <right/>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51"/>
      </left>
      <right/>
      <top/>
      <bottom/>
      <diagonal/>
    </border>
    <border>
      <left/>
      <right/>
      <top style="thin">
        <color rgb="FFC0C0C0"/>
      </top>
      <bottom style="thin">
        <color indexed="22"/>
      </bottom>
      <diagonal/>
    </border>
    <border>
      <left style="thin">
        <color indexed="51"/>
      </left>
      <right/>
      <top style="thin">
        <color indexed="51"/>
      </top>
      <bottom style="thin">
        <color indexed="51"/>
      </bottom>
      <diagonal/>
    </border>
    <border>
      <left/>
      <right/>
      <top style="thin">
        <color indexed="51"/>
      </top>
      <bottom style="thin">
        <color indexed="51"/>
      </bottom>
      <diagonal/>
    </border>
    <border>
      <left/>
      <right style="thin">
        <color indexed="51"/>
      </right>
      <top style="thin">
        <color indexed="51"/>
      </top>
      <bottom style="thin">
        <color indexed="51"/>
      </bottom>
      <diagonal/>
    </border>
    <border>
      <left/>
      <right/>
      <top style="thin">
        <color theme="0" tint="-0.24994659260841701"/>
      </top>
      <bottom/>
      <diagonal/>
    </border>
    <border>
      <left/>
      <right style="thin">
        <color indexed="20"/>
      </right>
      <top/>
      <bottom/>
      <diagonal/>
    </border>
    <border>
      <left style="dotted">
        <color indexed="20"/>
      </left>
      <right/>
      <top/>
      <bottom/>
      <diagonal/>
    </border>
    <border>
      <left/>
      <right style="medium">
        <color indexed="20"/>
      </right>
      <top/>
      <bottom/>
      <diagonal/>
    </border>
    <border>
      <left style="medium">
        <color indexed="20"/>
      </left>
      <right/>
      <top style="medium">
        <color indexed="20"/>
      </top>
      <bottom/>
      <diagonal/>
    </border>
    <border>
      <left/>
      <right/>
      <top/>
      <bottom style="thin">
        <color theme="0" tint="-0.24994659260841701"/>
      </bottom>
      <diagonal/>
    </border>
    <border>
      <left style="thin">
        <color indexed="22"/>
      </left>
      <right/>
      <top/>
      <bottom style="medium">
        <color indexed="20"/>
      </bottom>
      <diagonal/>
    </border>
    <border>
      <left/>
      <right/>
      <top style="thin">
        <color indexed="17"/>
      </top>
      <bottom/>
      <diagonal/>
    </border>
    <border>
      <left/>
      <right style="medium">
        <color indexed="20"/>
      </right>
      <top/>
      <bottom style="medium">
        <color indexed="20"/>
      </bottom>
      <diagonal/>
    </border>
  </borders>
  <cellStyleXfs count="68">
    <xf numFmtId="0" fontId="0" fillId="0" borderId="0" applyProtection="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1" applyNumberFormat="0" applyFill="0" applyAlignment="0" applyProtection="0"/>
    <xf numFmtId="0" fontId="1" fillId="0" borderId="2" applyNumberFormat="0" applyFill="0" applyAlignment="0" applyProtection="0"/>
    <xf numFmtId="0" fontId="1" fillId="0" borderId="3" applyNumberFormat="0" applyFill="0" applyAlignment="0" applyProtection="0"/>
    <xf numFmtId="0" fontId="1" fillId="0" borderId="0" applyNumberFormat="0" applyFill="0" applyBorder="0" applyAlignment="0" applyProtection="0"/>
    <xf numFmtId="0" fontId="1" fillId="16" borderId="4" applyNumberFormat="0" applyAlignment="0" applyProtection="0"/>
    <xf numFmtId="0" fontId="1" fillId="0" borderId="5" applyNumberFormat="0" applyFill="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4" borderId="0" applyNumberFormat="0" applyBorder="0" applyAlignment="0" applyProtection="0"/>
    <xf numFmtId="0" fontId="1" fillId="7" borderId="4" applyNumberFormat="0" applyAlignment="0" applyProtection="0"/>
    <xf numFmtId="44" fontId="1" fillId="0" borderId="0" applyFont="0" applyFill="0" applyBorder="0" applyAlignment="0" applyProtection="0"/>
    <xf numFmtId="0" fontId="1" fillId="3" borderId="0" applyNumberFormat="0" applyBorder="0" applyAlignment="0" applyProtection="0"/>
    <xf numFmtId="0" fontId="1" fillId="21" borderId="0" applyNumberFormat="0" applyBorder="0" applyAlignment="0" applyProtection="0"/>
    <xf numFmtId="0" fontId="41" fillId="0" borderId="0"/>
    <xf numFmtId="0" fontId="25" fillId="0" borderId="0"/>
    <xf numFmtId="0" fontId="25" fillId="0" borderId="0" applyProtection="0"/>
    <xf numFmtId="0" fontId="1" fillId="0" borderId="0"/>
    <xf numFmtId="0" fontId="1" fillId="22" borderId="6" applyNumberFormat="0" applyFont="0" applyAlignment="0" applyProtection="0"/>
    <xf numFmtId="0" fontId="1" fillId="16" borderId="7" applyNumberFormat="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8" applyNumberFormat="0" applyFill="0" applyAlignment="0" applyProtection="0"/>
    <xf numFmtId="0" fontId="1" fillId="23" borderId="9" applyNumberFormat="0" applyAlignment="0" applyProtection="0"/>
    <xf numFmtId="43" fontId="25"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46" fillId="0" borderId="0" applyFont="0" applyFill="0" applyBorder="0" applyAlignment="0" applyProtection="0"/>
    <xf numFmtId="0" fontId="1" fillId="0" borderId="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applyProtection="0"/>
    <xf numFmtId="0" fontId="1" fillId="0" borderId="0"/>
    <xf numFmtId="0" fontId="1" fillId="0" borderId="0"/>
    <xf numFmtId="0" fontId="1" fillId="0" borderId="0"/>
    <xf numFmtId="0" fontId="1" fillId="0" borderId="0"/>
    <xf numFmtId="0" fontId="1" fillId="0" borderId="0"/>
  </cellStyleXfs>
  <cellXfs count="1686">
    <xf numFmtId="0" fontId="0" fillId="0" borderId="0" xfId="0"/>
    <xf numFmtId="0" fontId="0" fillId="0" borderId="0" xfId="0" applyBorder="1"/>
    <xf numFmtId="164" fontId="6" fillId="24" borderId="0" xfId="40" applyNumberFormat="1" applyFont="1" applyFill="1" applyBorder="1" applyAlignment="1">
      <alignment horizontal="center" wrapText="1"/>
    </xf>
    <xf numFmtId="0" fontId="5" fillId="24" borderId="0" xfId="40" quotePrefix="1" applyFont="1" applyFill="1" applyBorder="1" applyAlignment="1">
      <alignment horizontal="left"/>
    </xf>
    <xf numFmtId="0" fontId="0" fillId="25" borderId="0" xfId="0" applyFill="1"/>
    <xf numFmtId="0" fontId="4" fillId="25" borderId="0" xfId="0" applyFont="1" applyFill="1" applyBorder="1"/>
    <xf numFmtId="0" fontId="5"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2" fillId="0" borderId="0" xfId="0" applyFont="1"/>
    <xf numFmtId="0" fontId="6" fillId="25" borderId="0" xfId="0" applyFont="1" applyFill="1" applyBorder="1"/>
    <xf numFmtId="0" fontId="0" fillId="25" borderId="0" xfId="0" applyFill="1" applyAlignment="1">
      <alignment vertical="center"/>
    </xf>
    <xf numFmtId="0" fontId="0" fillId="0" borderId="0" xfId="0" applyAlignment="1">
      <alignment vertical="center"/>
    </xf>
    <xf numFmtId="0" fontId="9" fillId="25" borderId="0" xfId="0" applyFont="1" applyFill="1" applyBorder="1"/>
    <xf numFmtId="0" fontId="10" fillId="25" borderId="0" xfId="0" applyFont="1" applyFill="1" applyBorder="1"/>
    <xf numFmtId="0" fontId="10" fillId="25" borderId="0" xfId="0" applyFont="1" applyFill="1" applyBorder="1" applyAlignment="1">
      <alignment horizontal="center"/>
    </xf>
    <xf numFmtId="164" fontId="11" fillId="24" borderId="0" xfId="40" applyNumberFormat="1" applyFont="1" applyFill="1" applyBorder="1" applyAlignment="1">
      <alignment horizontal="center" wrapText="1"/>
    </xf>
    <xf numFmtId="0" fontId="10" fillId="24" borderId="0" xfId="40" applyFont="1" applyFill="1" applyBorder="1"/>
    <xf numFmtId="0" fontId="11" fillId="25" borderId="0" xfId="0" applyFont="1" applyFill="1" applyBorder="1"/>
    <xf numFmtId="0" fontId="0" fillId="25" borderId="10" xfId="0" applyFill="1" applyBorder="1"/>
    <xf numFmtId="0" fontId="0" fillId="25" borderId="11" xfId="0" applyFill="1" applyBorder="1"/>
    <xf numFmtId="0" fontId="0" fillId="25" borderId="0" xfId="0" applyFill="1" applyBorder="1" applyAlignment="1">
      <alignment vertical="center"/>
    </xf>
    <xf numFmtId="0" fontId="4" fillId="25" borderId="11" xfId="0" applyFont="1" applyFill="1" applyBorder="1"/>
    <xf numFmtId="0" fontId="12" fillId="25" borderId="0" xfId="0" applyFont="1" applyFill="1" applyBorder="1"/>
    <xf numFmtId="0" fontId="8" fillId="25" borderId="0" xfId="0" applyFont="1" applyFill="1" applyBorder="1" applyAlignment="1">
      <alignment horizontal="left"/>
    </xf>
    <xf numFmtId="0" fontId="8" fillId="25" borderId="10" xfId="0" applyFont="1" applyFill="1" applyBorder="1" applyAlignment="1">
      <alignment horizontal="left"/>
    </xf>
    <xf numFmtId="164" fontId="11" fillId="24" borderId="11" xfId="40" applyNumberFormat="1" applyFont="1" applyFill="1" applyBorder="1" applyAlignment="1">
      <alignment horizontal="center" wrapText="1"/>
    </xf>
    <xf numFmtId="164" fontId="6" fillId="24" borderId="11" xfId="40" applyNumberFormat="1" applyFont="1" applyFill="1" applyBorder="1" applyAlignment="1">
      <alignment horizontal="center" wrapText="1"/>
    </xf>
    <xf numFmtId="0" fontId="0" fillId="25" borderId="12" xfId="0" applyFill="1" applyBorder="1" applyAlignment="1">
      <alignment horizontal="left"/>
    </xf>
    <xf numFmtId="0" fontId="0" fillId="25" borderId="12" xfId="0" applyFill="1" applyBorder="1"/>
    <xf numFmtId="0" fontId="0" fillId="25" borderId="13" xfId="0" applyFill="1" applyBorder="1"/>
    <xf numFmtId="0" fontId="0" fillId="25" borderId="13" xfId="0" applyFill="1" applyBorder="1" applyAlignment="1">
      <alignment vertical="center"/>
    </xf>
    <xf numFmtId="0" fontId="8" fillId="25" borderId="13" xfId="0" applyFont="1" applyFill="1" applyBorder="1" applyAlignment="1">
      <alignment horizontal="left"/>
    </xf>
    <xf numFmtId="0" fontId="15" fillId="25" borderId="0" xfId="0" applyFont="1" applyFill="1" applyBorder="1" applyAlignment="1">
      <alignment horizontal="right"/>
    </xf>
    <xf numFmtId="0" fontId="16" fillId="25" borderId="12" xfId="0" applyFont="1" applyFill="1" applyBorder="1" applyAlignment="1">
      <alignment horizontal="right"/>
    </xf>
    <xf numFmtId="164" fontId="17" fillId="25" borderId="0" xfId="0" applyNumberFormat="1" applyFont="1" applyFill="1" applyBorder="1" applyAlignment="1">
      <alignment horizontal="center"/>
    </xf>
    <xf numFmtId="0" fontId="11" fillId="25" borderId="10" xfId="0" applyFont="1" applyFill="1" applyBorder="1"/>
    <xf numFmtId="0" fontId="11" fillId="25" borderId="14" xfId="0" applyFont="1" applyFill="1" applyBorder="1"/>
    <xf numFmtId="0" fontId="11" fillId="25" borderId="11" xfId="0" applyFont="1" applyFill="1" applyBorder="1"/>
    <xf numFmtId="164" fontId="16" fillId="24" borderId="0" xfId="40" applyNumberFormat="1" applyFont="1" applyFill="1" applyBorder="1" applyAlignment="1">
      <alignment horizontal="left" wrapText="1"/>
    </xf>
    <xf numFmtId="0" fontId="0" fillId="0" borderId="6" xfId="0" applyFill="1" applyBorder="1"/>
    <xf numFmtId="0" fontId="9" fillId="25" borderId="0" xfId="0" applyFont="1" applyFill="1" applyBorder="1" applyAlignment="1">
      <alignment horizontal="justify" vertical="top" wrapText="1"/>
    </xf>
    <xf numFmtId="0" fontId="0" fillId="26" borderId="15" xfId="0" applyFill="1" applyBorder="1"/>
    <xf numFmtId="0" fontId="0" fillId="27" borderId="16" xfId="0" applyFill="1" applyBorder="1"/>
    <xf numFmtId="0" fontId="0" fillId="28" borderId="17" xfId="0" applyFill="1" applyBorder="1"/>
    <xf numFmtId="164" fontId="11" fillId="25" borderId="0" xfId="40" applyNumberFormat="1" applyFont="1" applyFill="1" applyBorder="1" applyAlignment="1">
      <alignment horizontal="center" wrapText="1"/>
    </xf>
    <xf numFmtId="0" fontId="20" fillId="0" borderId="0" xfId="0" applyFont="1"/>
    <xf numFmtId="165" fontId="0" fillId="0" borderId="0" xfId="0" applyNumberFormat="1"/>
    <xf numFmtId="0" fontId="0" fillId="0" borderId="0" xfId="0" applyFill="1" applyBorder="1"/>
    <xf numFmtId="0" fontId="0" fillId="25" borderId="14" xfId="0" applyFill="1" applyBorder="1"/>
    <xf numFmtId="0" fontId="12" fillId="0" borderId="0" xfId="0" applyFont="1"/>
    <xf numFmtId="0" fontId="25" fillId="0" borderId="0" xfId="0" applyFont="1"/>
    <xf numFmtId="0" fontId="21" fillId="25" borderId="0" xfId="0" applyFont="1" applyFill="1" applyBorder="1" applyAlignment="1">
      <alignment horizontal="left"/>
    </xf>
    <xf numFmtId="0" fontId="15" fillId="25" borderId="0" xfId="0" applyFont="1" applyFill="1" applyBorder="1"/>
    <xf numFmtId="164" fontId="0" fillId="0" borderId="0" xfId="0" applyNumberFormat="1"/>
    <xf numFmtId="0" fontId="2" fillId="25" borderId="0" xfId="0" applyFont="1" applyFill="1" applyBorder="1"/>
    <xf numFmtId="0" fontId="16" fillId="25" borderId="0" xfId="0" applyFont="1" applyFill="1" applyBorder="1"/>
    <xf numFmtId="0" fontId="2" fillId="0" borderId="0" xfId="0" applyFont="1" applyAlignment="1">
      <alignment horizontal="right"/>
    </xf>
    <xf numFmtId="0" fontId="18" fillId="25" borderId="0" xfId="0" applyFont="1" applyFill="1" applyBorder="1" applyAlignment="1">
      <alignment horizontal="justify" vertical="top" wrapText="1"/>
    </xf>
    <xf numFmtId="164" fontId="11" fillId="29" borderId="0" xfId="40" applyNumberFormat="1" applyFont="1" applyFill="1" applyBorder="1" applyAlignment="1">
      <alignment horizontal="center" wrapText="1"/>
    </xf>
    <xf numFmtId="0" fontId="0" fillId="30" borderId="19" xfId="0" applyFill="1" applyBorder="1"/>
    <xf numFmtId="0" fontId="15" fillId="0" borderId="6" xfId="0" applyFont="1" applyFill="1" applyBorder="1" applyAlignment="1">
      <alignment horizontal="center" vertical="center"/>
    </xf>
    <xf numFmtId="0" fontId="0" fillId="25" borderId="0" xfId="0" applyFill="1" applyAlignment="1">
      <alignment readingOrder="1"/>
    </xf>
    <xf numFmtId="0" fontId="0" fillId="25" borderId="12" xfId="0" applyFill="1" applyBorder="1" applyAlignment="1">
      <alignment horizontal="left" readingOrder="1"/>
    </xf>
    <xf numFmtId="0" fontId="0" fillId="25" borderId="12" xfId="0" applyFill="1" applyBorder="1" applyAlignment="1">
      <alignment readingOrder="1"/>
    </xf>
    <xf numFmtId="0" fontId="0" fillId="0" borderId="6" xfId="0" applyFill="1" applyBorder="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8" fillId="25" borderId="10" xfId="0" applyFont="1" applyFill="1" applyBorder="1" applyAlignment="1">
      <alignment readingOrder="1"/>
    </xf>
    <xf numFmtId="0" fontId="0" fillId="25" borderId="0" xfId="0" applyFill="1" applyAlignment="1">
      <alignment readingOrder="2"/>
    </xf>
    <xf numFmtId="0" fontId="2" fillId="25" borderId="0" xfId="0" applyFont="1" applyFill="1" applyAlignment="1">
      <alignment readingOrder="1"/>
    </xf>
    <xf numFmtId="0" fontId="2" fillId="25" borderId="0" xfId="0" applyFont="1" applyFill="1" applyBorder="1" applyAlignment="1">
      <alignment readingOrder="1"/>
    </xf>
    <xf numFmtId="0" fontId="2" fillId="25" borderId="0" xfId="0" applyFont="1" applyFill="1" applyAlignment="1">
      <alignment readingOrder="2"/>
    </xf>
    <xf numFmtId="0" fontId="2" fillId="0" borderId="0" xfId="0" applyFont="1" applyAlignment="1">
      <alignment readingOrder="2"/>
    </xf>
    <xf numFmtId="0" fontId="11" fillId="25" borderId="0" xfId="0" applyFont="1" applyFill="1" applyBorder="1" applyAlignment="1">
      <alignment horizontal="center" vertical="top" readingOrder="1"/>
    </xf>
    <xf numFmtId="0" fontId="11" fillId="25" borderId="0" xfId="0" applyFont="1" applyFill="1" applyBorder="1" applyAlignment="1">
      <alignment horizontal="right" readingOrder="1"/>
    </xf>
    <xf numFmtId="0" fontId="11" fillId="25" borderId="0" xfId="0" applyFont="1" applyFill="1" applyBorder="1" applyAlignment="1">
      <alignment horizontal="justify" vertical="top" readingOrder="1"/>
    </xf>
    <xf numFmtId="0" fontId="10" fillId="25" borderId="0" xfId="0" applyFont="1" applyFill="1" applyBorder="1" applyAlignment="1">
      <alignment readingOrder="1"/>
    </xf>
    <xf numFmtId="0" fontId="10" fillId="24" borderId="0" xfId="40" applyFont="1" applyFill="1" applyBorder="1" applyAlignment="1">
      <alignment readingOrder="1"/>
    </xf>
    <xf numFmtId="0" fontId="11" fillId="25" borderId="0" xfId="0" applyFont="1" applyFill="1" applyBorder="1" applyAlignment="1">
      <alignment readingOrder="1"/>
    </xf>
    <xf numFmtId="0" fontId="10" fillId="25" borderId="0" xfId="0" applyFont="1" applyFill="1" applyBorder="1" applyAlignment="1">
      <alignment horizontal="center" readingOrder="1"/>
    </xf>
    <xf numFmtId="164" fontId="11" fillId="24" borderId="0" xfId="40" applyNumberFormat="1" applyFont="1" applyFill="1" applyBorder="1" applyAlignment="1">
      <alignment horizontal="center" readingOrder="1"/>
    </xf>
    <xf numFmtId="0" fontId="11" fillId="25" borderId="12" xfId="0" applyFont="1" applyFill="1" applyBorder="1" applyAlignment="1">
      <alignment readingOrder="1"/>
    </xf>
    <xf numFmtId="164" fontId="11" fillId="24" borderId="12" xfId="40" applyNumberFormat="1" applyFont="1" applyFill="1" applyBorder="1" applyAlignment="1">
      <alignment horizontal="center" readingOrder="1"/>
    </xf>
    <xf numFmtId="0" fontId="10" fillId="24" borderId="20" xfId="40" applyFont="1" applyFill="1" applyBorder="1" applyAlignment="1">
      <alignment horizontal="right" readingOrder="1"/>
    </xf>
    <xf numFmtId="164" fontId="11" fillId="24" borderId="6" xfId="40" applyNumberFormat="1" applyFont="1" applyFill="1" applyBorder="1" applyAlignment="1">
      <alignment horizontal="center" readingOrder="1"/>
    </xf>
    <xf numFmtId="0" fontId="11" fillId="25" borderId="18" xfId="0" applyFont="1" applyFill="1" applyBorder="1" applyAlignment="1">
      <alignment readingOrder="1"/>
    </xf>
    <xf numFmtId="164" fontId="11" fillId="24" borderId="18" xfId="40" applyNumberFormat="1" applyFont="1" applyFill="1" applyBorder="1" applyAlignment="1">
      <alignment horizontal="center" readingOrder="1"/>
    </xf>
    <xf numFmtId="0" fontId="16" fillId="25" borderId="13" xfId="0" applyFont="1" applyFill="1" applyBorder="1" applyAlignment="1">
      <alignment horizontal="left" indent="1" readingOrder="1"/>
    </xf>
    <xf numFmtId="164" fontId="11" fillId="24" borderId="13" xfId="40" applyNumberFormat="1" applyFont="1" applyFill="1" applyBorder="1" applyAlignment="1">
      <alignment horizontal="center" readingOrder="1"/>
    </xf>
    <xf numFmtId="0" fontId="2" fillId="0" borderId="0" xfId="0" applyFont="1" applyAlignment="1">
      <alignment horizontal="right" readingOrder="2"/>
    </xf>
    <xf numFmtId="0" fontId="0" fillId="0" borderId="21" xfId="0" applyFill="1" applyBorder="1"/>
    <xf numFmtId="0" fontId="28" fillId="25" borderId="0" xfId="0" applyFont="1" applyFill="1" applyBorder="1"/>
    <xf numFmtId="0" fontId="10" fillId="24" borderId="0" xfId="40" applyFont="1" applyFill="1" applyBorder="1" applyAlignment="1">
      <alignment horizontal="left" indent="1"/>
    </xf>
    <xf numFmtId="0" fontId="11" fillId="25" borderId="0" xfId="0" applyFont="1" applyFill="1" applyBorder="1" applyAlignment="1">
      <alignment horizontal="center" vertical="center" readingOrder="1"/>
    </xf>
    <xf numFmtId="0" fontId="11" fillId="25" borderId="0" xfId="0" applyFont="1" applyFill="1" applyBorder="1" applyAlignment="1">
      <alignment vertical="center" readingOrder="1"/>
    </xf>
    <xf numFmtId="0" fontId="11" fillId="25" borderId="0" xfId="0" applyFont="1" applyFill="1" applyBorder="1" applyAlignment="1">
      <alignment horizontal="right" vertical="center" readingOrder="1"/>
    </xf>
    <xf numFmtId="0" fontId="11" fillId="25" borderId="0" xfId="0" applyFont="1" applyFill="1" applyBorder="1" applyAlignment="1">
      <alignment horizontal="justify" vertical="center" readingOrder="1"/>
    </xf>
    <xf numFmtId="0" fontId="29" fillId="25" borderId="0" xfId="0" applyFont="1" applyFill="1"/>
    <xf numFmtId="0" fontId="29" fillId="25" borderId="0" xfId="0" applyFont="1" applyFill="1" applyBorder="1"/>
    <xf numFmtId="0" fontId="30" fillId="25" borderId="0" xfId="0" applyFont="1" applyFill="1" applyBorder="1" applyAlignment="1">
      <alignment horizontal="left"/>
    </xf>
    <xf numFmtId="0" fontId="31" fillId="25" borderId="11" xfId="0" applyFont="1" applyFill="1" applyBorder="1"/>
    <xf numFmtId="0" fontId="29" fillId="0" borderId="0" xfId="0" applyFont="1"/>
    <xf numFmtId="3" fontId="0" fillId="0" borderId="0" xfId="0" applyNumberFormat="1"/>
    <xf numFmtId="165" fontId="12" fillId="0" borderId="0" xfId="0" applyNumberFormat="1" applyFont="1"/>
    <xf numFmtId="3" fontId="32"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0" fillId="0" borderId="0" xfId="0" applyAlignment="1">
      <alignment horizontal="right"/>
    </xf>
    <xf numFmtId="0" fontId="24" fillId="24" borderId="0" xfId="40" applyFont="1" applyFill="1" applyBorder="1"/>
    <xf numFmtId="0" fontId="13" fillId="30" borderId="19" xfId="0" applyFont="1" applyFill="1" applyBorder="1" applyAlignment="1">
      <alignment horizontal="center" vertical="center"/>
    </xf>
    <xf numFmtId="0" fontId="0" fillId="0" borderId="0" xfId="0" applyFill="1"/>
    <xf numFmtId="0" fontId="33" fillId="0" borderId="0" xfId="0" applyFont="1" applyAlignment="1">
      <alignment horizontal="center" wrapText="1"/>
    </xf>
    <xf numFmtId="164" fontId="0" fillId="25" borderId="0" xfId="0" applyNumberFormat="1" applyFill="1" applyBorder="1"/>
    <xf numFmtId="0" fontId="32" fillId="25" borderId="0" xfId="0" applyFont="1" applyFill="1" applyBorder="1" applyAlignment="1">
      <alignment horizontal="left"/>
    </xf>
    <xf numFmtId="3" fontId="37" fillId="25" borderId="0" xfId="0" applyNumberFormat="1" applyFont="1" applyFill="1" applyBorder="1" applyAlignment="1">
      <alignment horizontal="center"/>
    </xf>
    <xf numFmtId="3" fontId="32" fillId="25" borderId="0" xfId="0" applyNumberFormat="1" applyFont="1" applyFill="1" applyBorder="1" applyAlignment="1">
      <alignment horizontal="right"/>
    </xf>
    <xf numFmtId="0" fontId="29" fillId="25" borderId="0" xfId="0" applyFont="1" applyFill="1" applyAlignment="1">
      <alignment vertical="center"/>
    </xf>
    <xf numFmtId="0" fontId="32" fillId="25" borderId="0" xfId="0" applyFont="1" applyFill="1" applyBorder="1" applyAlignment="1">
      <alignment horizontal="left" vertical="center"/>
    </xf>
    <xf numFmtId="0" fontId="30" fillId="25" borderId="0" xfId="0" applyFont="1" applyFill="1" applyBorder="1" applyAlignment="1">
      <alignment horizontal="left" vertical="center"/>
    </xf>
    <xf numFmtId="3" fontId="32" fillId="25" borderId="0" xfId="0" applyNumberFormat="1" applyFont="1" applyFill="1" applyBorder="1" applyAlignment="1">
      <alignment horizontal="right" vertical="center"/>
    </xf>
    <xf numFmtId="0" fontId="29" fillId="0" borderId="0" xfId="0" applyFont="1" applyAlignment="1">
      <alignment vertical="center"/>
    </xf>
    <xf numFmtId="3" fontId="11" fillId="25" borderId="0" xfId="0" applyNumberFormat="1" applyFont="1" applyFill="1" applyBorder="1" applyAlignment="1">
      <alignment horizontal="right"/>
    </xf>
    <xf numFmtId="0" fontId="29" fillId="25" borderId="13" xfId="0" applyFont="1" applyFill="1" applyBorder="1"/>
    <xf numFmtId="0" fontId="31" fillId="25" borderId="0" xfId="0" applyFont="1" applyFill="1" applyBorder="1"/>
    <xf numFmtId="0" fontId="10" fillId="25" borderId="12" xfId="0" applyFont="1" applyFill="1" applyBorder="1" applyAlignment="1">
      <alignment horizontal="right"/>
    </xf>
    <xf numFmtId="0" fontId="26" fillId="25" borderId="0" xfId="0" applyFont="1" applyFill="1"/>
    <xf numFmtId="0" fontId="26" fillId="25" borderId="0" xfId="0" applyFont="1" applyFill="1" applyBorder="1"/>
    <xf numFmtId="0" fontId="26" fillId="0" borderId="0" xfId="0" applyFont="1"/>
    <xf numFmtId="3" fontId="15" fillId="25" borderId="0" xfId="0" applyNumberFormat="1" applyFont="1" applyFill="1"/>
    <xf numFmtId="0" fontId="28" fillId="24" borderId="0" xfId="40" applyFont="1" applyFill="1" applyBorder="1" applyAlignment="1">
      <alignment horizontal="left" vertical="center" indent="1"/>
    </xf>
    <xf numFmtId="0" fontId="20" fillId="0" borderId="0" xfId="0" applyFont="1" applyFill="1"/>
    <xf numFmtId="3" fontId="15" fillId="25" borderId="0" xfId="0" applyNumberFormat="1" applyFont="1" applyFill="1" applyBorder="1" applyAlignment="1">
      <alignment horizontal="right"/>
    </xf>
    <xf numFmtId="0" fontId="12" fillId="0" borderId="0" xfId="0" applyFont="1" applyFill="1" applyBorder="1"/>
    <xf numFmtId="0" fontId="12" fillId="25" borderId="0" xfId="0" applyFont="1" applyFill="1" applyBorder="1" applyAlignment="1">
      <alignment vertical="center"/>
    </xf>
    <xf numFmtId="0" fontId="16" fillId="25" borderId="0" xfId="0" applyFont="1" applyFill="1" applyBorder="1" applyAlignment="1"/>
    <xf numFmtId="164" fontId="11" fillId="24" borderId="0" xfId="40" applyNumberFormat="1" applyFont="1" applyFill="1" applyBorder="1" applyAlignment="1">
      <alignment wrapText="1"/>
    </xf>
    <xf numFmtId="164" fontId="16"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0" fillId="0" borderId="13" xfId="0" applyBorder="1"/>
    <xf numFmtId="0" fontId="8" fillId="25" borderId="0" xfId="0" applyFont="1" applyFill="1" applyBorder="1" applyAlignment="1"/>
    <xf numFmtId="0" fontId="0" fillId="31" borderId="0" xfId="0" applyFill="1"/>
    <xf numFmtId="0" fontId="8" fillId="31" borderId="0" xfId="0" applyFont="1" applyFill="1" applyBorder="1" applyAlignment="1"/>
    <xf numFmtId="0" fontId="0" fillId="31" borderId="0" xfId="0" applyFill="1" applyBorder="1"/>
    <xf numFmtId="0" fontId="9" fillId="31" borderId="0" xfId="0" applyFont="1" applyFill="1" applyBorder="1" applyAlignment="1">
      <alignment horizontal="justify" vertical="top" wrapText="1"/>
    </xf>
    <xf numFmtId="0" fontId="0" fillId="31" borderId="0" xfId="0" applyFill="1" applyAlignment="1">
      <alignment vertical="center"/>
    </xf>
    <xf numFmtId="0" fontId="0" fillId="31" borderId="0" xfId="0" applyFill="1" applyBorder="1" applyAlignment="1">
      <alignment vertical="center"/>
    </xf>
    <xf numFmtId="0" fontId="11" fillId="31" borderId="0" xfId="0" applyFont="1" applyFill="1" applyBorder="1"/>
    <xf numFmtId="0" fontId="7" fillId="31" borderId="0" xfId="0" applyFont="1" applyFill="1" applyBorder="1" applyAlignment="1">
      <alignment horizontal="center"/>
    </xf>
    <xf numFmtId="0" fontId="12" fillId="31" borderId="0" xfId="0" applyFont="1" applyFill="1" applyBorder="1"/>
    <xf numFmtId="0" fontId="9" fillId="31" borderId="0" xfId="0" applyFont="1" applyFill="1" applyBorder="1"/>
    <xf numFmtId="0" fontId="2" fillId="31" borderId="0" xfId="0" applyFont="1" applyFill="1" applyBorder="1" applyAlignment="1">
      <alignment horizontal="center"/>
    </xf>
    <xf numFmtId="0" fontId="0" fillId="31" borderId="22" xfId="0" applyFill="1" applyBorder="1"/>
    <xf numFmtId="0" fontId="9" fillId="31" borderId="22" xfId="0" applyFont="1" applyFill="1" applyBorder="1" applyAlignment="1">
      <alignment horizontal="justify" vertical="top" wrapText="1"/>
    </xf>
    <xf numFmtId="0" fontId="6" fillId="31" borderId="0" xfId="0" applyFont="1" applyFill="1" applyBorder="1"/>
    <xf numFmtId="164" fontId="17" fillId="31" borderId="0" xfId="0" applyNumberFormat="1" applyFont="1" applyFill="1" applyBorder="1" applyAlignment="1">
      <alignment horizontal="center"/>
    </xf>
    <xf numFmtId="164" fontId="11" fillId="32" borderId="0" xfId="40" applyNumberFormat="1" applyFont="1" applyFill="1" applyBorder="1" applyAlignment="1">
      <alignment horizontal="center" wrapText="1"/>
    </xf>
    <xf numFmtId="0" fontId="11" fillId="31" borderId="0" xfId="0" applyFont="1" applyFill="1" applyBorder="1" applyAlignment="1">
      <alignment horizontal="justify" vertical="top"/>
    </xf>
    <xf numFmtId="164" fontId="16" fillId="32" borderId="0" xfId="40" applyNumberFormat="1" applyFont="1" applyFill="1" applyBorder="1" applyAlignment="1">
      <alignment horizontal="left" wrapText="1"/>
    </xf>
    <xf numFmtId="164" fontId="11" fillId="31" borderId="0" xfId="40" applyNumberFormat="1" applyFont="1" applyFill="1" applyBorder="1" applyAlignment="1">
      <alignment horizontal="center" wrapText="1"/>
    </xf>
    <xf numFmtId="0" fontId="11" fillId="31" borderId="22" xfId="0" applyFont="1" applyFill="1" applyBorder="1"/>
    <xf numFmtId="0" fontId="19" fillId="25" borderId="0" xfId="0" applyFont="1" applyFill="1" applyBorder="1" applyAlignment="1">
      <alignment horizontal="center" vertical="center"/>
    </xf>
    <xf numFmtId="0" fontId="11" fillId="25" borderId="0" xfId="0" applyFont="1" applyFill="1" applyBorder="1" applyAlignment="1">
      <alignment horizontal="right"/>
    </xf>
    <xf numFmtId="0" fontId="23" fillId="31" borderId="22" xfId="0" applyFont="1" applyFill="1" applyBorder="1"/>
    <xf numFmtId="0" fontId="21" fillId="31" borderId="0" xfId="0" applyFont="1" applyFill="1" applyBorder="1" applyAlignment="1">
      <alignment horizontal="center" vertical="top" wrapText="1"/>
    </xf>
    <xf numFmtId="0" fontId="21" fillId="31" borderId="0" xfId="0" applyFont="1" applyFill="1" applyBorder="1" applyAlignment="1">
      <alignment horizontal="center"/>
    </xf>
    <xf numFmtId="0" fontId="11" fillId="31" borderId="0" xfId="0" applyFont="1" applyFill="1" applyBorder="1" applyAlignment="1">
      <alignment vertical="center"/>
    </xf>
    <xf numFmtId="0" fontId="21" fillId="31" borderId="0" xfId="0" applyFont="1" applyFill="1" applyBorder="1" applyAlignment="1">
      <alignment horizontal="center" vertical="center" wrapText="1"/>
    </xf>
    <xf numFmtId="0" fontId="21" fillId="31" borderId="0" xfId="0" applyFont="1" applyFill="1" applyBorder="1" applyAlignment="1">
      <alignment horizontal="center" vertical="center"/>
    </xf>
    <xf numFmtId="0" fontId="16" fillId="31" borderId="0" xfId="0" applyFont="1" applyFill="1" applyBorder="1" applyAlignment="1">
      <alignment horizontal="center" vertical="center"/>
    </xf>
    <xf numFmtId="0" fontId="16" fillId="31" borderId="0" xfId="0" applyFont="1" applyFill="1" applyBorder="1" applyAlignment="1">
      <alignment horizontal="center" vertical="center" wrapText="1"/>
    </xf>
    <xf numFmtId="0" fontId="9" fillId="31" borderId="0" xfId="0" applyFont="1" applyFill="1" applyBorder="1" applyAlignment="1">
      <alignment horizontal="justify" vertical="center" wrapText="1"/>
    </xf>
    <xf numFmtId="0" fontId="27" fillId="31" borderId="0" xfId="0" applyFont="1" applyFill="1" applyBorder="1" applyAlignment="1">
      <alignment vertical="center"/>
    </xf>
    <xf numFmtId="164" fontId="27" fillId="32" borderId="23" xfId="40" applyNumberFormat="1" applyFont="1" applyFill="1" applyBorder="1" applyAlignment="1">
      <alignment horizontal="left" vertical="center" wrapText="1"/>
    </xf>
    <xf numFmtId="164" fontId="27" fillId="32" borderId="24" xfId="40" applyNumberFormat="1" applyFont="1" applyFill="1" applyBorder="1" applyAlignment="1">
      <alignment horizontal="left" vertical="center" wrapText="1"/>
    </xf>
    <xf numFmtId="164" fontId="27" fillId="32" borderId="0" xfId="40" applyNumberFormat="1" applyFont="1" applyFill="1" applyBorder="1" applyAlignment="1">
      <alignment horizontal="left" vertical="center" wrapText="1"/>
    </xf>
    <xf numFmtId="0" fontId="9" fillId="31" borderId="25" xfId="0" applyFont="1" applyFill="1" applyBorder="1" applyAlignment="1">
      <alignment horizontal="center" vertical="center"/>
    </xf>
    <xf numFmtId="0" fontId="0" fillId="25" borderId="11" xfId="0" applyFill="1" applyBorder="1" applyAlignment="1">
      <alignment readingOrder="1"/>
    </xf>
    <xf numFmtId="0" fontId="2" fillId="25" borderId="11" xfId="0" applyFont="1" applyFill="1" applyBorder="1" applyAlignment="1">
      <alignment readingOrder="1"/>
    </xf>
    <xf numFmtId="0" fontId="10" fillId="25" borderId="0" xfId="0" applyFont="1" applyFill="1" applyBorder="1" applyAlignment="1">
      <alignment horizontal="justify" vertical="center" readingOrder="1"/>
    </xf>
    <xf numFmtId="0" fontId="34" fillId="25" borderId="0" xfId="0" applyFont="1" applyFill="1" applyBorder="1" applyAlignment="1">
      <alignment horizontal="justify" vertical="center" readingOrder="1"/>
    </xf>
    <xf numFmtId="0" fontId="8" fillId="25" borderId="10" xfId="0" applyFont="1" applyFill="1" applyBorder="1" applyAlignment="1">
      <alignment horizontal="left" readingOrder="1"/>
    </xf>
    <xf numFmtId="0" fontId="16" fillId="25" borderId="12" xfId="0" applyFont="1" applyFill="1" applyBorder="1" applyAlignment="1">
      <alignment horizontal="left" readingOrder="1"/>
    </xf>
    <xf numFmtId="0" fontId="0" fillId="0" borderId="12" xfId="0" applyBorder="1" applyAlignment="1">
      <alignment readingOrder="2"/>
    </xf>
    <xf numFmtId="0" fontId="29" fillId="25" borderId="13" xfId="0" applyFont="1" applyFill="1" applyBorder="1" applyAlignment="1">
      <alignment vertical="center"/>
    </xf>
    <xf numFmtId="0" fontId="26" fillId="25" borderId="13" xfId="0" applyFont="1" applyFill="1" applyBorder="1"/>
    <xf numFmtId="0" fontId="0" fillId="25" borderId="26" xfId="0" applyFill="1" applyBorder="1"/>
    <xf numFmtId="0" fontId="31" fillId="25" borderId="0" xfId="0" applyFont="1" applyFill="1" applyBorder="1" applyAlignment="1">
      <alignment vertical="center"/>
    </xf>
    <xf numFmtId="0" fontId="11" fillId="31" borderId="0" xfId="0" applyFont="1" applyFill="1" applyBorder="1" applyAlignment="1"/>
    <xf numFmtId="164" fontId="11" fillId="32" borderId="0" xfId="40" applyNumberFormat="1" applyFont="1" applyFill="1" applyBorder="1" applyAlignment="1">
      <alignment horizontal="justify" vertical="center" wrapText="1"/>
    </xf>
    <xf numFmtId="164" fontId="11" fillId="32" borderId="0" xfId="40" applyNumberFormat="1" applyFont="1" applyFill="1" applyBorder="1" applyAlignment="1">
      <alignment horizontal="justify" wrapText="1"/>
    </xf>
    <xf numFmtId="0" fontId="0" fillId="31" borderId="0" xfId="0" applyFill="1" applyBorder="1" applyAlignment="1">
      <alignment horizontal="left"/>
    </xf>
    <xf numFmtId="0" fontId="8" fillId="31" borderId="0" xfId="0" applyFont="1" applyFill="1" applyBorder="1" applyAlignment="1">
      <alignment horizontal="left"/>
    </xf>
    <xf numFmtId="0" fontId="2" fillId="31" borderId="0" xfId="0" applyFont="1" applyFill="1" applyBorder="1" applyAlignment="1">
      <alignment horizontal="right"/>
    </xf>
    <xf numFmtId="0" fontId="19" fillId="31" borderId="0" xfId="0" applyFont="1" applyFill="1" applyBorder="1"/>
    <xf numFmtId="0" fontId="15" fillId="31" borderId="0" xfId="0" applyFont="1" applyFill="1" applyBorder="1" applyAlignment="1">
      <alignment horizontal="right"/>
    </xf>
    <xf numFmtId="0" fontId="4" fillId="31" borderId="0" xfId="0" applyFont="1" applyFill="1" applyBorder="1"/>
    <xf numFmtId="164" fontId="16" fillId="31" borderId="0" xfId="40" applyNumberFormat="1" applyFont="1" applyFill="1" applyBorder="1" applyAlignment="1">
      <alignment horizontal="left" wrapText="1"/>
    </xf>
    <xf numFmtId="0" fontId="10" fillId="31" borderId="0" xfId="0" applyFont="1" applyFill="1" applyBorder="1"/>
    <xf numFmtId="0" fontId="10" fillId="31" borderId="0" xfId="0" applyFont="1" applyFill="1" applyBorder="1" applyAlignment="1">
      <alignment horizontal="center"/>
    </xf>
    <xf numFmtId="0" fontId="10" fillId="32" borderId="0" xfId="40" applyFont="1" applyFill="1" applyBorder="1"/>
    <xf numFmtId="3" fontId="11" fillId="25" borderId="0" xfId="0" applyNumberFormat="1" applyFont="1" applyFill="1" applyBorder="1"/>
    <xf numFmtId="3" fontId="15" fillId="25" borderId="0" xfId="0" applyNumberFormat="1" applyFont="1" applyFill="1" applyBorder="1"/>
    <xf numFmtId="3" fontId="2" fillId="25" borderId="0" xfId="0" applyNumberFormat="1" applyFont="1" applyFill="1" applyBorder="1"/>
    <xf numFmtId="0" fontId="14" fillId="25" borderId="0" xfId="0" applyFont="1" applyFill="1" applyBorder="1" applyAlignment="1">
      <alignment vertical="center"/>
    </xf>
    <xf numFmtId="0" fontId="3" fillId="25" borderId="0" xfId="0" applyFont="1" applyFill="1" applyBorder="1" applyAlignment="1">
      <alignment vertical="center"/>
    </xf>
    <xf numFmtId="0" fontId="31" fillId="25" borderId="11" xfId="0" applyFont="1" applyFill="1" applyBorder="1" applyAlignment="1">
      <alignment vertical="center"/>
    </xf>
    <xf numFmtId="0" fontId="26" fillId="25" borderId="11" xfId="0" applyFont="1" applyFill="1" applyBorder="1"/>
    <xf numFmtId="0" fontId="29" fillId="25" borderId="0" xfId="0" applyFont="1" applyFill="1" applyBorder="1" applyAlignment="1">
      <alignment vertical="center"/>
    </xf>
    <xf numFmtId="0" fontId="29" fillId="0" borderId="0" xfId="0" applyFont="1" applyFill="1" applyBorder="1"/>
    <xf numFmtId="3" fontId="36" fillId="0" borderId="0" xfId="0" applyNumberFormat="1" applyFont="1" applyFill="1" applyBorder="1"/>
    <xf numFmtId="164" fontId="0" fillId="0" borderId="0" xfId="0" applyNumberFormat="1" applyFill="1" applyBorder="1"/>
    <xf numFmtId="164" fontId="36" fillId="0" borderId="0" xfId="0" applyNumberFormat="1" applyFont="1" applyFill="1" applyBorder="1"/>
    <xf numFmtId="164" fontId="39" fillId="0" borderId="0" xfId="0" applyNumberFormat="1" applyFont="1" applyFill="1" applyBorder="1"/>
    <xf numFmtId="166" fontId="0" fillId="0" borderId="0" xfId="0" applyNumberFormat="1" applyFill="1" applyBorder="1"/>
    <xf numFmtId="0" fontId="26" fillId="0" borderId="0" xfId="0" applyFont="1" applyFill="1" applyBorder="1"/>
    <xf numFmtId="0" fontId="33" fillId="0" borderId="0" xfId="0" applyFont="1" applyFill="1" applyBorder="1" applyAlignment="1">
      <alignment horizontal="center" wrapText="1"/>
    </xf>
    <xf numFmtId="0" fontId="38" fillId="0" borderId="0" xfId="0" applyFont="1" applyFill="1" applyBorder="1" applyAlignment="1">
      <alignment horizontal="center" vertical="center" wrapText="1"/>
    </xf>
    <xf numFmtId="0" fontId="11" fillId="31" borderId="0" xfId="0" applyFont="1" applyFill="1" applyBorder="1" applyAlignment="1">
      <alignment vertical="center" wrapText="1"/>
    </xf>
    <xf numFmtId="0" fontId="0" fillId="31" borderId="0" xfId="0" applyFill="1" applyAlignment="1">
      <alignment horizontal="right" vertical="center"/>
    </xf>
    <xf numFmtId="0" fontId="40" fillId="0" borderId="0" xfId="0" applyFont="1"/>
    <xf numFmtId="0" fontId="21" fillId="31" borderId="0" xfId="0" applyFont="1" applyFill="1" applyBorder="1" applyAlignment="1">
      <alignment horizontal="center" wrapText="1"/>
    </xf>
    <xf numFmtId="0" fontId="0" fillId="0" borderId="27" xfId="0" applyFill="1" applyBorder="1"/>
    <xf numFmtId="0" fontId="42" fillId="0" borderId="0" xfId="0" applyFont="1"/>
    <xf numFmtId="0" fontId="43" fillId="0" borderId="0" xfId="0" applyFont="1"/>
    <xf numFmtId="0" fontId="10" fillId="25" borderId="0" xfId="0" applyFont="1" applyFill="1" applyBorder="1" applyAlignment="1"/>
    <xf numFmtId="0" fontId="49" fillId="25" borderId="10" xfId="0" applyFont="1" applyFill="1" applyBorder="1" applyAlignment="1">
      <alignment horizontal="left"/>
    </xf>
    <xf numFmtId="0" fontId="0" fillId="0" borderId="12" xfId="0" applyBorder="1"/>
    <xf numFmtId="0" fontId="7" fillId="28" borderId="31" xfId="0" applyFont="1" applyFill="1" applyBorder="1" applyAlignment="1">
      <alignment horizontal="right"/>
    </xf>
    <xf numFmtId="164" fontId="11" fillId="33" borderId="0" xfId="40" applyNumberFormat="1" applyFont="1" applyFill="1" applyBorder="1" applyAlignment="1">
      <alignment horizontal="center" wrapText="1"/>
    </xf>
    <xf numFmtId="164" fontId="10" fillId="24" borderId="0" xfId="40" applyNumberFormat="1" applyFont="1" applyFill="1" applyBorder="1" applyAlignment="1">
      <alignment horizontal="center" wrapText="1"/>
    </xf>
    <xf numFmtId="164" fontId="10" fillId="24" borderId="12" xfId="40" applyNumberFormat="1" applyFont="1" applyFill="1" applyBorder="1" applyAlignment="1">
      <alignment horizontal="center" wrapText="1"/>
    </xf>
    <xf numFmtId="164" fontId="10" fillId="24" borderId="10" xfId="40" applyNumberFormat="1" applyFont="1" applyFill="1" applyBorder="1" applyAlignment="1">
      <alignment horizontal="center" wrapText="1"/>
    </xf>
    <xf numFmtId="1" fontId="10" fillId="24" borderId="0" xfId="40" applyNumberFormat="1" applyFont="1" applyFill="1" applyBorder="1" applyAlignment="1">
      <alignment horizontal="center" wrapText="1"/>
    </xf>
    <xf numFmtId="1" fontId="10" fillId="24" borderId="33" xfId="40" applyNumberFormat="1" applyFont="1" applyFill="1" applyBorder="1" applyAlignment="1">
      <alignment horizontal="center" wrapText="1"/>
    </xf>
    <xf numFmtId="0" fontId="28" fillId="24" borderId="0" xfId="40" applyFont="1" applyFill="1" applyBorder="1"/>
    <xf numFmtId="167" fontId="11" fillId="24" borderId="0" xfId="40" applyNumberFormat="1" applyFont="1" applyFill="1" applyBorder="1" applyAlignment="1">
      <alignment horizontal="center" wrapText="1"/>
    </xf>
    <xf numFmtId="3" fontId="71" fillId="24" borderId="0" xfId="40" applyNumberFormat="1" applyFont="1" applyFill="1" applyBorder="1" applyAlignment="1">
      <alignment horizontal="right" wrapText="1"/>
    </xf>
    <xf numFmtId="0" fontId="10" fillId="24" borderId="0" xfId="40" applyFont="1" applyFill="1" applyBorder="1" applyAlignment="1">
      <alignment horizontal="center"/>
    </xf>
    <xf numFmtId="0" fontId="71" fillId="24" borderId="0" xfId="40" applyFont="1" applyFill="1" applyBorder="1"/>
    <xf numFmtId="3" fontId="11" fillId="25" borderId="0" xfId="59" applyNumberFormat="1" applyFont="1" applyFill="1" applyAlignment="1">
      <alignment horizontal="right"/>
    </xf>
    <xf numFmtId="3" fontId="11" fillId="25" borderId="0" xfId="59" applyNumberFormat="1" applyFont="1" applyFill="1" applyAlignment="1">
      <alignment horizontal="right" vertical="center"/>
    </xf>
    <xf numFmtId="0" fontId="11" fillId="33" borderId="0" xfId="0" applyFont="1" applyFill="1" applyBorder="1"/>
    <xf numFmtId="3" fontId="11" fillId="33" borderId="0" xfId="59" applyNumberFormat="1" applyFont="1" applyFill="1" applyAlignment="1">
      <alignment horizontal="right"/>
    </xf>
    <xf numFmtId="164" fontId="15" fillId="34" borderId="0" xfId="40" applyNumberFormat="1" applyFont="1" applyFill="1" applyBorder="1" applyAlignment="1">
      <alignment horizontal="center" wrapText="1"/>
    </xf>
    <xf numFmtId="3" fontId="11" fillId="25" borderId="0" xfId="59" applyNumberFormat="1" applyFont="1" applyFill="1"/>
    <xf numFmtId="3" fontId="10" fillId="34" borderId="0" xfId="40" applyNumberFormat="1" applyFont="1" applyFill="1" applyBorder="1" applyAlignment="1">
      <alignment horizontal="right" wrapText="1"/>
    </xf>
    <xf numFmtId="3" fontId="11" fillId="34" borderId="0" xfId="40" applyNumberFormat="1" applyFont="1" applyFill="1" applyBorder="1" applyAlignment="1">
      <alignment horizontal="right" wrapText="1"/>
    </xf>
    <xf numFmtId="3" fontId="10" fillId="24"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8" fillId="24" borderId="0" xfId="40" applyFont="1" applyFill="1" applyBorder="1" applyAlignment="1">
      <alignment wrapText="1"/>
    </xf>
    <xf numFmtId="0" fontId="28" fillId="24" borderId="56" xfId="40" applyFont="1" applyFill="1" applyBorder="1" applyAlignment="1">
      <alignment horizontal="left" vertical="top" wrapText="1"/>
    </xf>
    <xf numFmtId="0" fontId="15" fillId="24" borderId="0" xfId="40" applyFont="1" applyFill="1" applyBorder="1"/>
    <xf numFmtId="0" fontId="10" fillId="24" borderId="0" xfId="40" applyFont="1" applyFill="1" applyBorder="1" applyAlignment="1">
      <alignment horizontal="left" vertical="center" indent="1"/>
    </xf>
    <xf numFmtId="3" fontId="11" fillId="33" borderId="0" xfId="40" applyNumberFormat="1" applyFont="1" applyFill="1" applyBorder="1" applyAlignment="1">
      <alignment horizontal="right" wrapText="1"/>
    </xf>
    <xf numFmtId="0" fontId="28" fillId="34" borderId="56" xfId="40" applyFont="1" applyFill="1" applyBorder="1" applyAlignment="1">
      <alignment horizontal="left" vertical="top" wrapText="1"/>
    </xf>
    <xf numFmtId="0" fontId="15" fillId="34" borderId="0" xfId="40" applyFont="1" applyFill="1" applyBorder="1"/>
    <xf numFmtId="0" fontId="50" fillId="24" borderId="0" xfId="40" applyFont="1" applyFill="1" applyBorder="1" applyAlignment="1">
      <alignment wrapText="1"/>
    </xf>
    <xf numFmtId="165" fontId="71" fillId="24" borderId="0" xfId="40" applyNumberFormat="1" applyFont="1" applyFill="1" applyBorder="1" applyAlignment="1">
      <alignment horizontal="right"/>
    </xf>
    <xf numFmtId="165" fontId="71" fillId="34" borderId="0" xfId="40" applyNumberFormat="1" applyFont="1" applyFill="1" applyBorder="1" applyAlignment="1">
      <alignment horizontal="right"/>
    </xf>
    <xf numFmtId="164" fontId="71" fillId="24" borderId="0" xfId="40" applyNumberFormat="1" applyFont="1" applyFill="1" applyBorder="1" applyAlignment="1">
      <alignment horizontal="right" indent="1"/>
    </xf>
    <xf numFmtId="165" fontId="71" fillId="24" borderId="0" xfId="40" applyNumberFormat="1" applyFont="1" applyFill="1" applyBorder="1" applyAlignment="1">
      <alignment horizontal="right" indent="1"/>
    </xf>
    <xf numFmtId="165" fontId="71" fillId="34" borderId="0" xfId="40" applyNumberFormat="1" applyFont="1" applyFill="1" applyBorder="1" applyAlignment="1">
      <alignment horizontal="right" indent="1"/>
    </xf>
    <xf numFmtId="0" fontId="71" fillId="24" borderId="0" xfId="40" applyFont="1" applyFill="1" applyBorder="1" applyAlignment="1">
      <alignment vertical="center"/>
    </xf>
    <xf numFmtId="3" fontId="71" fillId="24" borderId="0" xfId="40" applyNumberFormat="1" applyFont="1" applyFill="1" applyBorder="1" applyAlignment="1">
      <alignment horizontal="right" vertical="center" wrapText="1"/>
    </xf>
    <xf numFmtId="0" fontId="72" fillId="25" borderId="0" xfId="0" applyFont="1" applyFill="1"/>
    <xf numFmtId="0" fontId="72" fillId="25" borderId="13" xfId="0" applyFont="1" applyFill="1" applyBorder="1"/>
    <xf numFmtId="0" fontId="14" fillId="26" borderId="49" xfId="0" applyFont="1" applyFill="1" applyBorder="1" applyAlignment="1">
      <alignment vertical="center"/>
    </xf>
    <xf numFmtId="0" fontId="0" fillId="0" borderId="0" xfId="0"/>
    <xf numFmtId="3" fontId="11" fillId="36" borderId="0" xfId="60" applyNumberFormat="1" applyFont="1" applyFill="1" applyBorder="1" applyAlignment="1">
      <alignment horizontal="center" wrapText="1"/>
    </xf>
    <xf numFmtId="164" fontId="83" fillId="24" borderId="0" xfId="40" applyNumberFormat="1" applyFont="1" applyFill="1" applyBorder="1" applyAlignment="1">
      <alignment horizontal="center" wrapText="1"/>
    </xf>
    <xf numFmtId="164" fontId="74" fillId="24" borderId="0" xfId="40" applyNumberFormat="1" applyFont="1" applyFill="1" applyBorder="1" applyAlignment="1">
      <alignment horizontal="center" wrapText="1"/>
    </xf>
    <xf numFmtId="0" fontId="34" fillId="24" borderId="0" xfId="40" applyFont="1" applyFill="1" applyBorder="1"/>
    <xf numFmtId="169" fontId="35" fillId="24" borderId="0" xfId="40" applyNumberFormat="1" applyFont="1" applyFill="1" applyBorder="1" applyAlignment="1">
      <alignment horizontal="center" wrapText="1"/>
    </xf>
    <xf numFmtId="169" fontId="1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169" fontId="10" fillId="24" borderId="0" xfId="40" applyNumberFormat="1" applyFont="1" applyFill="1" applyBorder="1" applyAlignment="1">
      <alignment horizontal="center" wrapText="1"/>
    </xf>
    <xf numFmtId="168" fontId="10" fillId="24" borderId="0" xfId="40" applyNumberFormat="1" applyFont="1" applyFill="1" applyBorder="1" applyAlignment="1">
      <alignment horizontal="center" wrapText="1"/>
    </xf>
    <xf numFmtId="0" fontId="11" fillId="24" borderId="0" xfId="40" applyFont="1" applyFill="1" applyBorder="1" applyAlignment="1">
      <alignment horizontal="left"/>
    </xf>
    <xf numFmtId="0" fontId="11" fillId="24" borderId="0" xfId="40" applyFont="1" applyFill="1" applyBorder="1"/>
    <xf numFmtId="0" fontId="10" fillId="24" borderId="0" xfId="40" applyFont="1" applyFill="1" applyBorder="1" applyAlignment="1">
      <alignment horizontal="right"/>
    </xf>
    <xf numFmtId="0" fontId="15" fillId="24" borderId="0" xfId="40" applyFont="1" applyFill="1" applyBorder="1" applyAlignment="1">
      <alignment horizontal="left"/>
    </xf>
    <xf numFmtId="0" fontId="15" fillId="24" borderId="0" xfId="40" applyFont="1" applyFill="1" applyBorder="1" applyAlignment="1">
      <alignment horizontal="left" vertical="center" wrapText="1"/>
    </xf>
    <xf numFmtId="168" fontId="11" fillId="24" borderId="0" xfId="40" applyNumberFormat="1" applyFont="1" applyFill="1" applyBorder="1" applyAlignment="1">
      <alignment horizontal="right" wrapText="1"/>
    </xf>
    <xf numFmtId="167" fontId="11" fillId="24" borderId="0" xfId="40" applyNumberFormat="1" applyFont="1" applyFill="1" applyBorder="1" applyAlignment="1">
      <alignment horizontal="right" wrapText="1"/>
    </xf>
    <xf numFmtId="164" fontId="10" fillId="25" borderId="0" xfId="40" applyNumberFormat="1" applyFont="1" applyFill="1" applyBorder="1" applyAlignment="1">
      <alignment horizontal="center" wrapText="1"/>
    </xf>
    <xf numFmtId="0" fontId="15" fillId="24" borderId="0" xfId="40" applyFont="1" applyFill="1" applyBorder="1" applyAlignment="1">
      <alignment horizontal="left" indent="1"/>
    </xf>
    <xf numFmtId="0" fontId="10" fillId="24" borderId="0" xfId="40" applyFont="1" applyFill="1" applyBorder="1" applyAlignment="1">
      <alignment horizontal="left" indent="1"/>
    </xf>
    <xf numFmtId="0" fontId="0" fillId="25" borderId="0" xfId="51" applyFont="1" applyFill="1"/>
    <xf numFmtId="0" fontId="1" fillId="38" borderId="66" xfId="52" applyFill="1" applyBorder="1"/>
    <xf numFmtId="0" fontId="10" fillId="25" borderId="12" xfId="52" applyFont="1" applyFill="1" applyBorder="1" applyAlignment="1">
      <alignment horizontal="left"/>
    </xf>
    <xf numFmtId="0" fontId="87" fillId="25" borderId="12" xfId="52" applyFont="1" applyFill="1" applyBorder="1" applyAlignment="1">
      <alignment horizontal="left"/>
    </xf>
    <xf numFmtId="0" fontId="0" fillId="25" borderId="12" xfId="51" applyFont="1" applyFill="1" applyBorder="1"/>
    <xf numFmtId="0" fontId="10" fillId="25" borderId="12" xfId="51" applyFont="1" applyFill="1" applyBorder="1" applyAlignment="1">
      <alignment horizontal="right"/>
    </xf>
    <xf numFmtId="0" fontId="49" fillId="0" borderId="0" xfId="51" applyFont="1" applyAlignment="1">
      <alignment horizontal="left"/>
    </xf>
    <xf numFmtId="0" fontId="0" fillId="0" borderId="0" xfId="51" applyFont="1"/>
    <xf numFmtId="0" fontId="0" fillId="33" borderId="0" xfId="51" applyFont="1" applyFill="1"/>
    <xf numFmtId="0" fontId="8" fillId="25" borderId="10" xfId="51" applyFont="1" applyFill="1" applyBorder="1" applyAlignment="1">
      <alignment horizontal="left"/>
    </xf>
    <xf numFmtId="0" fontId="49" fillId="25" borderId="10" xfId="51" applyFont="1" applyFill="1" applyBorder="1" applyAlignment="1">
      <alignment horizontal="left"/>
    </xf>
    <xf numFmtId="0" fontId="0" fillId="0" borderId="10" xfId="51" applyFont="1" applyBorder="1"/>
    <xf numFmtId="0" fontId="0" fillId="25" borderId="10" xfId="51" applyFont="1" applyFill="1" applyBorder="1"/>
    <xf numFmtId="0" fontId="0" fillId="25" borderId="14" xfId="51" applyFont="1" applyFill="1" applyBorder="1"/>
    <xf numFmtId="0" fontId="0" fillId="25" borderId="0" xfId="51" applyFont="1" applyFill="1" applyBorder="1"/>
    <xf numFmtId="0" fontId="0" fillId="25" borderId="11" xfId="51" applyFont="1" applyFill="1" applyBorder="1"/>
    <xf numFmtId="0" fontId="0" fillId="33" borderId="0" xfId="51" applyFont="1" applyFill="1" applyAlignment="1">
      <alignment vertical="center"/>
    </xf>
    <xf numFmtId="0" fontId="14" fillId="26" borderId="49" xfId="51" applyFont="1" applyFill="1" applyBorder="1" applyAlignment="1">
      <alignment vertical="center"/>
    </xf>
    <xf numFmtId="0" fontId="12" fillId="26" borderId="50" xfId="51" applyFont="1" applyFill="1" applyBorder="1" applyAlignment="1">
      <alignment vertical="center"/>
    </xf>
    <xf numFmtId="0" fontId="3" fillId="26" borderId="51" xfId="51" applyFont="1" applyFill="1" applyBorder="1" applyAlignment="1">
      <alignment vertical="center"/>
    </xf>
    <xf numFmtId="0" fontId="0" fillId="25" borderId="0" xfId="51" applyFont="1" applyFill="1" applyAlignment="1">
      <alignment vertical="center"/>
    </xf>
    <xf numFmtId="0" fontId="49" fillId="0" borderId="0" xfId="51" applyFont="1" applyAlignment="1">
      <alignment horizontal="left" vertical="center"/>
    </xf>
    <xf numFmtId="0" fontId="0" fillId="0" borderId="0" xfId="51" applyFont="1" applyAlignment="1">
      <alignment vertical="center"/>
    </xf>
    <xf numFmtId="0" fontId="15" fillId="0" borderId="0" xfId="51" applyFont="1" applyBorder="1" applyAlignment="1">
      <alignment vertical="top"/>
    </xf>
    <xf numFmtId="0" fontId="9" fillId="25" borderId="0" xfId="51" applyFont="1" applyFill="1" applyBorder="1"/>
    <xf numFmtId="0" fontId="4" fillId="25" borderId="0" xfId="51" applyFont="1" applyFill="1" applyBorder="1"/>
    <xf numFmtId="0" fontId="10" fillId="25" borderId="12" xfId="51" applyFont="1" applyFill="1" applyBorder="1" applyAlignment="1">
      <alignment horizontal="center" vertical="center"/>
    </xf>
    <xf numFmtId="167" fontId="11" fillId="24" borderId="0" xfId="61" applyNumberFormat="1" applyFont="1" applyFill="1" applyBorder="1" applyAlignment="1">
      <alignment horizontal="center" wrapText="1"/>
    </xf>
    <xf numFmtId="0" fontId="10" fillId="25" borderId="0" xfId="51" applyFont="1" applyFill="1" applyBorder="1" applyAlignment="1">
      <alignment horizontal="center" vertical="center"/>
    </xf>
    <xf numFmtId="0" fontId="10" fillId="25" borderId="33" xfId="51" applyFont="1" applyFill="1" applyBorder="1" applyAlignment="1">
      <alignment horizontal="center" vertical="center"/>
    </xf>
    <xf numFmtId="49" fontId="10" fillId="25" borderId="33" xfId="51" applyNumberFormat="1" applyFont="1" applyFill="1" applyBorder="1" applyAlignment="1">
      <alignment horizontal="center" vertical="center" wrapText="1"/>
    </xf>
    <xf numFmtId="49" fontId="10" fillId="25" borderId="0" xfId="51" applyNumberFormat="1" applyFont="1" applyFill="1" applyBorder="1" applyAlignment="1">
      <alignment horizontal="center" vertical="center" wrapText="1"/>
    </xf>
    <xf numFmtId="49" fontId="4" fillId="25" borderId="11" xfId="51" applyNumberFormat="1" applyFont="1" applyFill="1" applyBorder="1"/>
    <xf numFmtId="49" fontId="0" fillId="25" borderId="0" xfId="51" applyNumberFormat="1" applyFont="1" applyFill="1"/>
    <xf numFmtId="0" fontId="8" fillId="33" borderId="0" xfId="51" applyFont="1" applyFill="1" applyAlignment="1">
      <alignment horizontal="center"/>
    </xf>
    <xf numFmtId="0" fontId="10" fillId="24" borderId="0" xfId="61" applyFont="1" applyFill="1" applyBorder="1" applyAlignment="1">
      <alignment horizontal="left" indent="1"/>
    </xf>
    <xf numFmtId="0" fontId="15" fillId="25" borderId="0" xfId="51" applyFont="1" applyFill="1" applyBorder="1" applyAlignment="1">
      <alignment horizontal="center"/>
    </xf>
    <xf numFmtId="1" fontId="15" fillId="25" borderId="10" xfId="51" applyNumberFormat="1" applyFont="1" applyFill="1" applyBorder="1" applyAlignment="1">
      <alignment horizontal="center"/>
    </xf>
    <xf numFmtId="3" fontId="15" fillId="24" borderId="0" xfId="61" applyNumberFormat="1" applyFont="1" applyFill="1" applyBorder="1" applyAlignment="1">
      <alignment horizontal="center" wrapText="1"/>
    </xf>
    <xf numFmtId="0" fontId="8" fillId="25" borderId="11" xfId="51" applyFont="1" applyFill="1" applyBorder="1" applyAlignment="1">
      <alignment horizontal="center"/>
    </xf>
    <xf numFmtId="0" fontId="8" fillId="25" borderId="0" xfId="51" applyFont="1" applyFill="1" applyAlignment="1">
      <alignment horizontal="center"/>
    </xf>
    <xf numFmtId="0" fontId="51" fillId="0" borderId="0" xfId="51" applyFont="1" applyAlignment="1">
      <alignment horizontal="left"/>
    </xf>
    <xf numFmtId="0" fontId="8" fillId="0" borderId="0" xfId="51" applyFont="1" applyAlignment="1">
      <alignment horizontal="center"/>
    </xf>
    <xf numFmtId="0" fontId="12" fillId="33" borderId="0" xfId="51" applyFont="1" applyFill="1"/>
    <xf numFmtId="0" fontId="11" fillId="24" borderId="0" xfId="61" applyFont="1" applyFill="1" applyBorder="1" applyAlignment="1">
      <alignment horizontal="left" indent="1"/>
    </xf>
    <xf numFmtId="4" fontId="11" fillId="34" borderId="0" xfId="61" applyNumberFormat="1" applyFont="1" applyFill="1" applyBorder="1" applyAlignment="1">
      <alignment horizontal="right" wrapText="1" indent="4"/>
    </xf>
    <xf numFmtId="0" fontId="12" fillId="0" borderId="0" xfId="51" applyFont="1"/>
    <xf numFmtId="0" fontId="4" fillId="25" borderId="11" xfId="51" applyFont="1" applyFill="1" applyBorder="1"/>
    <xf numFmtId="0" fontId="23" fillId="33" borderId="0" xfId="51" applyFont="1" applyFill="1"/>
    <xf numFmtId="0" fontId="9" fillId="25" borderId="0" xfId="51" applyFont="1" applyFill="1" applyBorder="1" applyAlignment="1"/>
    <xf numFmtId="0" fontId="23" fillId="0" borderId="0" xfId="51" applyFont="1"/>
    <xf numFmtId="0" fontId="51" fillId="33" borderId="0" xfId="51" applyFont="1" applyFill="1" applyAlignment="1">
      <alignment horizontal="center"/>
    </xf>
    <xf numFmtId="0" fontId="51" fillId="0" borderId="0" xfId="51" applyFont="1" applyAlignment="1">
      <alignment horizontal="center"/>
    </xf>
    <xf numFmtId="0" fontId="1" fillId="33" borderId="0" xfId="51" applyFont="1" applyFill="1"/>
    <xf numFmtId="0" fontId="1" fillId="0" borderId="0" xfId="51" applyFont="1"/>
    <xf numFmtId="0" fontId="49" fillId="33" borderId="0" xfId="51" applyFont="1" applyFill="1"/>
    <xf numFmtId="0" fontId="27" fillId="25" borderId="0" xfId="51" applyFont="1" applyFill="1" applyBorder="1"/>
    <xf numFmtId="4" fontId="10" fillId="34" borderId="0" xfId="61" applyNumberFormat="1" applyFont="1" applyFill="1" applyBorder="1" applyAlignment="1">
      <alignment horizontal="right" wrapText="1" indent="4"/>
    </xf>
    <xf numFmtId="0" fontId="49" fillId="0" borderId="0" xfId="51" applyFont="1"/>
    <xf numFmtId="0" fontId="88" fillId="33" borderId="0" xfId="51" applyFont="1" applyFill="1"/>
    <xf numFmtId="0" fontId="89" fillId="24" borderId="0" xfId="61" applyFont="1" applyFill="1" applyBorder="1" applyAlignment="1">
      <alignment horizontal="left" indent="1"/>
    </xf>
    <xf numFmtId="0" fontId="90" fillId="25" borderId="0" xfId="51" applyFont="1" applyFill="1" applyBorder="1" applyAlignment="1"/>
    <xf numFmtId="167" fontId="89" fillId="34" borderId="0" xfId="61" applyNumberFormat="1" applyFont="1" applyFill="1" applyBorder="1" applyAlignment="1">
      <alignment wrapText="1"/>
    </xf>
    <xf numFmtId="4" fontId="89" fillId="34" borderId="0" xfId="61" applyNumberFormat="1" applyFont="1" applyFill="1" applyBorder="1" applyAlignment="1">
      <alignment horizontal="right" wrapText="1" indent="4"/>
    </xf>
    <xf numFmtId="0" fontId="88" fillId="0" borderId="0" xfId="51" applyFont="1"/>
    <xf numFmtId="3" fontId="15" fillId="25" borderId="0" xfId="51" applyNumberFormat="1" applyFont="1" applyFill="1" applyBorder="1" applyAlignment="1">
      <alignment horizontal="center"/>
    </xf>
    <xf numFmtId="0" fontId="72" fillId="33" borderId="0" xfId="51" applyFont="1" applyFill="1"/>
    <xf numFmtId="0" fontId="79" fillId="25" borderId="11" xfId="51" applyFont="1" applyFill="1" applyBorder="1"/>
    <xf numFmtId="0" fontId="72" fillId="25" borderId="0" xfId="51" applyFont="1" applyFill="1"/>
    <xf numFmtId="0" fontId="73" fillId="0" borderId="0" xfId="51" applyFont="1" applyAlignment="1">
      <alignment horizontal="left"/>
    </xf>
    <xf numFmtId="0" fontId="72" fillId="0" borderId="0" xfId="51" applyFont="1"/>
    <xf numFmtId="0" fontId="8" fillId="33" borderId="0" xfId="51" applyFont="1" applyFill="1"/>
    <xf numFmtId="0" fontId="1" fillId="24" borderId="0" xfId="61" applyFont="1" applyFill="1" applyBorder="1" applyAlignment="1">
      <alignment horizontal="left" indent="1"/>
    </xf>
    <xf numFmtId="0" fontId="15" fillId="24" borderId="0" xfId="61" applyFont="1" applyFill="1" applyBorder="1" applyAlignment="1">
      <alignment horizontal="left" indent="1"/>
    </xf>
    <xf numFmtId="0" fontId="15" fillId="25" borderId="0" xfId="51" applyFont="1" applyFill="1" applyBorder="1"/>
    <xf numFmtId="1" fontId="15" fillId="24" borderId="0" xfId="61" applyNumberFormat="1" applyFont="1" applyFill="1" applyBorder="1" applyAlignment="1">
      <alignment horizontal="center" wrapText="1"/>
    </xf>
    <xf numFmtId="165" fontId="15" fillId="24" borderId="0" xfId="61" applyNumberFormat="1" applyFont="1" applyFill="1" applyBorder="1" applyAlignment="1">
      <alignment horizontal="center" wrapText="1"/>
    </xf>
    <xf numFmtId="0" fontId="8" fillId="25" borderId="11" xfId="51" applyFont="1" applyFill="1" applyBorder="1"/>
    <xf numFmtId="0" fontId="8" fillId="25" borderId="0" xfId="51" applyFont="1" applyFill="1"/>
    <xf numFmtId="0" fontId="8" fillId="0" borderId="0" xfId="51" applyFont="1"/>
    <xf numFmtId="3" fontId="75" fillId="25" borderId="0" xfId="51" applyNumberFormat="1" applyFont="1" applyFill="1" applyBorder="1" applyAlignment="1">
      <alignment horizontal="center"/>
    </xf>
    <xf numFmtId="0" fontId="79" fillId="25" borderId="0" xfId="51" applyFont="1" applyFill="1" applyBorder="1" applyAlignment="1"/>
    <xf numFmtId="0" fontId="34" fillId="24" borderId="0" xfId="61" applyFont="1" applyFill="1" applyBorder="1"/>
    <xf numFmtId="0" fontId="10" fillId="24" borderId="0" xfId="61" applyFont="1" applyFill="1" applyBorder="1"/>
    <xf numFmtId="0" fontId="13" fillId="38" borderId="66" xfId="52" applyFont="1" applyFill="1" applyBorder="1" applyAlignment="1">
      <alignment horizontal="center" vertical="center"/>
    </xf>
    <xf numFmtId="0" fontId="2" fillId="0" borderId="0" xfId="51" applyFont="1" applyAlignment="1">
      <alignment horizontal="right"/>
    </xf>
    <xf numFmtId="0" fontId="1" fillId="25" borderId="0" xfId="62" applyFill="1"/>
    <xf numFmtId="0" fontId="1" fillId="25" borderId="12" xfId="62" applyFill="1" applyBorder="1"/>
    <xf numFmtId="0" fontId="1" fillId="28" borderId="31" xfId="62" applyFill="1" applyBorder="1"/>
    <xf numFmtId="0" fontId="1" fillId="0" borderId="0" xfId="62"/>
    <xf numFmtId="0" fontId="49" fillId="25" borderId="10" xfId="62" applyFont="1" applyFill="1" applyBorder="1" applyAlignment="1">
      <alignment horizontal="left"/>
    </xf>
    <xf numFmtId="0" fontId="1" fillId="25" borderId="10" xfId="62" applyFill="1" applyBorder="1"/>
    <xf numFmtId="0" fontId="1" fillId="25" borderId="0" xfId="62" applyFill="1" applyBorder="1"/>
    <xf numFmtId="0" fontId="1" fillId="25" borderId="13" xfId="62" applyFill="1" applyBorder="1"/>
    <xf numFmtId="0" fontId="12" fillId="25" borderId="0" xfId="62" applyFont="1" applyFill="1" applyBorder="1"/>
    <xf numFmtId="0" fontId="14" fillId="28" borderId="40" xfId="62" applyFont="1" applyFill="1" applyBorder="1" applyAlignment="1">
      <alignment vertical="center"/>
    </xf>
    <xf numFmtId="0" fontId="1" fillId="25" borderId="0" xfId="62" applyFill="1" applyAlignment="1">
      <alignment vertical="center"/>
    </xf>
    <xf numFmtId="0" fontId="1" fillId="25" borderId="13" xfId="62" applyFill="1" applyBorder="1" applyAlignment="1">
      <alignment vertical="center"/>
    </xf>
    <xf numFmtId="0" fontId="1" fillId="25" borderId="0" xfId="62" applyFill="1" applyBorder="1" applyAlignment="1">
      <alignment vertical="center"/>
    </xf>
    <xf numFmtId="0" fontId="1" fillId="0" borderId="0" xfId="62" applyAlignment="1">
      <alignment vertical="center"/>
    </xf>
    <xf numFmtId="0" fontId="11" fillId="25" borderId="0" xfId="62" applyFont="1" applyFill="1" applyBorder="1" applyAlignment="1">
      <alignment vertical="center"/>
    </xf>
    <xf numFmtId="0" fontId="12" fillId="28" borderId="34" xfId="62" applyFont="1" applyFill="1" applyBorder="1" applyAlignment="1">
      <alignment vertical="center"/>
    </xf>
    <xf numFmtId="0" fontId="3" fillId="28" borderId="34" xfId="62" applyFont="1" applyFill="1" applyBorder="1" applyAlignment="1">
      <alignment vertical="center"/>
    </xf>
    <xf numFmtId="0" fontId="3" fillId="28" borderId="38" xfId="62" applyFont="1" applyFill="1" applyBorder="1" applyAlignment="1">
      <alignment vertical="center"/>
    </xf>
    <xf numFmtId="0" fontId="9" fillId="25" borderId="0" xfId="62" applyFont="1" applyFill="1" applyBorder="1"/>
    <xf numFmtId="0" fontId="4" fillId="25" borderId="0" xfId="62" applyFont="1" applyFill="1" applyBorder="1"/>
    <xf numFmtId="0" fontId="10" fillId="25" borderId="0" xfId="62" applyFont="1" applyFill="1" applyBorder="1" applyAlignment="1"/>
    <xf numFmtId="0" fontId="11" fillId="25" borderId="0" xfId="62" applyFont="1" applyFill="1" applyBorder="1"/>
    <xf numFmtId="0" fontId="12" fillId="25" borderId="0" xfId="62" applyFont="1" applyFill="1"/>
    <xf numFmtId="0" fontId="12" fillId="25" borderId="13" xfId="62" applyFont="1" applyFill="1" applyBorder="1"/>
    <xf numFmtId="0" fontId="12" fillId="0" borderId="0" xfId="62" applyFont="1"/>
    <xf numFmtId="167" fontId="11" fillId="25" borderId="0" xfId="62" applyNumberFormat="1" applyFont="1" applyFill="1" applyBorder="1" applyAlignment="1">
      <alignment horizontal="center"/>
    </xf>
    <xf numFmtId="167" fontId="11" fillId="25" borderId="0" xfId="62" applyNumberFormat="1" applyFont="1" applyFill="1" applyBorder="1" applyAlignment="1">
      <alignment horizontal="right" indent="1"/>
    </xf>
    <xf numFmtId="3" fontId="1" fillId="0" borderId="0" xfId="62" applyNumberFormat="1"/>
    <xf numFmtId="167" fontId="11" fillId="25" borderId="0" xfId="62" applyNumberFormat="1" applyFont="1" applyFill="1" applyBorder="1" applyAlignment="1">
      <alignment horizontal="right" indent="2"/>
    </xf>
    <xf numFmtId="0" fontId="10" fillId="25" borderId="0" xfId="62" applyFont="1" applyFill="1" applyBorder="1" applyAlignment="1">
      <alignment horizontal="center" vertical="center"/>
    </xf>
    <xf numFmtId="0" fontId="48" fillId="25" borderId="0" xfId="62" applyFont="1" applyFill="1" applyBorder="1" applyAlignment="1">
      <alignment horizontal="left" vertical="center"/>
    </xf>
    <xf numFmtId="0" fontId="2" fillId="25" borderId="0" xfId="62" applyFont="1" applyFill="1" applyBorder="1"/>
    <xf numFmtId="0" fontId="2" fillId="0" borderId="0" xfId="62" applyFont="1"/>
    <xf numFmtId="164" fontId="67" fillId="24" borderId="0" xfId="40" applyNumberFormat="1" applyFont="1" applyFill="1" applyBorder="1" applyAlignment="1">
      <alignment horizontal="center" wrapText="1"/>
    </xf>
    <xf numFmtId="164" fontId="15" fillId="25" borderId="0" xfId="40" applyNumberFormat="1" applyFont="1" applyFill="1" applyBorder="1" applyAlignment="1">
      <alignment horizontal="right" wrapText="1"/>
    </xf>
    <xf numFmtId="3" fontId="67" fillId="24" borderId="0" xfId="40" applyNumberFormat="1" applyFont="1" applyFill="1" applyBorder="1" applyAlignment="1">
      <alignment horizontal="center" wrapText="1"/>
    </xf>
    <xf numFmtId="3" fontId="15" fillId="25" borderId="0" xfId="40" applyNumberFormat="1" applyFont="1" applyFill="1" applyBorder="1" applyAlignment="1">
      <alignment horizontal="right" wrapText="1"/>
    </xf>
    <xf numFmtId="164" fontId="15" fillId="24" borderId="0" xfId="40" applyNumberFormat="1" applyFont="1" applyFill="1" applyBorder="1" applyAlignment="1">
      <alignment horizontal="right" wrapText="1"/>
    </xf>
    <xf numFmtId="0" fontId="10" fillId="24" borderId="0" xfId="40" quotePrefix="1" applyFont="1" applyFill="1" applyBorder="1" applyAlignment="1">
      <alignment horizontal="left"/>
    </xf>
    <xf numFmtId="167" fontId="95" fillId="24" borderId="0" xfId="40" applyNumberFormat="1" applyFont="1" applyFill="1" applyBorder="1" applyAlignment="1">
      <alignment horizontal="center" wrapText="1"/>
    </xf>
    <xf numFmtId="167" fontId="75" fillId="25" borderId="0" xfId="40" applyNumberFormat="1" applyFont="1" applyFill="1" applyBorder="1" applyAlignment="1">
      <alignment horizontal="right" wrapText="1"/>
    </xf>
    <xf numFmtId="167" fontId="67" fillId="24" borderId="0" xfId="40" applyNumberFormat="1" applyFont="1" applyFill="1" applyBorder="1" applyAlignment="1">
      <alignment horizontal="center" wrapText="1"/>
    </xf>
    <xf numFmtId="167" fontId="15" fillId="25" borderId="0" xfId="40" applyNumberFormat="1" applyFont="1" applyFill="1" applyBorder="1" applyAlignment="1">
      <alignment horizontal="right" wrapText="1"/>
    </xf>
    <xf numFmtId="167" fontId="67" fillId="25" borderId="0" xfId="40" applyNumberFormat="1" applyFont="1" applyFill="1" applyBorder="1" applyAlignment="1">
      <alignment horizontal="right" wrapText="1"/>
    </xf>
    <xf numFmtId="0" fontId="10" fillId="24" borderId="0" xfId="40" quotePrefix="1" applyFont="1" applyFill="1" applyBorder="1" applyAlignment="1">
      <alignment horizontal="left" indent="1"/>
    </xf>
    <xf numFmtId="164" fontId="10" fillId="24" borderId="0" xfId="40" applyNumberFormat="1" applyFont="1" applyFill="1" applyBorder="1" applyAlignment="1">
      <alignment horizontal="right" wrapText="1" indent="2"/>
    </xf>
    <xf numFmtId="164" fontId="11" fillId="24" borderId="0" xfId="40" applyNumberFormat="1" applyFont="1" applyFill="1" applyBorder="1" applyAlignment="1">
      <alignment horizontal="right" wrapText="1" indent="2"/>
    </xf>
    <xf numFmtId="3" fontId="11" fillId="24" borderId="0" xfId="40" applyNumberFormat="1" applyFont="1" applyFill="1" applyBorder="1" applyAlignment="1">
      <alignment horizontal="center" wrapText="1"/>
    </xf>
    <xf numFmtId="0" fontId="10" fillId="25" borderId="0" xfId="0" applyFont="1" applyFill="1" applyBorder="1" applyAlignment="1">
      <alignment horizontal="center" vertical="center"/>
    </xf>
    <xf numFmtId="166" fontId="10" fillId="24" borderId="0" xfId="40" applyNumberFormat="1" applyFont="1" applyFill="1" applyBorder="1" applyAlignment="1">
      <alignment horizontal="center" wrapText="1"/>
    </xf>
    <xf numFmtId="0" fontId="15" fillId="24" borderId="0" xfId="40" applyFont="1" applyFill="1" applyBorder="1" applyAlignment="1">
      <alignment vertical="top" wrapText="1"/>
    </xf>
    <xf numFmtId="0" fontId="15" fillId="0" borderId="0" xfId="40" applyFont="1" applyFill="1" applyBorder="1" applyAlignment="1">
      <alignment vertical="top" wrapText="1"/>
    </xf>
    <xf numFmtId="0" fontId="1" fillId="25" borderId="11" xfId="62" applyFill="1" applyBorder="1"/>
    <xf numFmtId="0" fontId="57" fillId="25" borderId="0" xfId="62" applyFont="1" applyFill="1"/>
    <xf numFmtId="0" fontId="57" fillId="25" borderId="0" xfId="62" applyFont="1" applyFill="1" applyBorder="1"/>
    <xf numFmtId="0" fontId="57" fillId="0" borderId="0" xfId="62" applyFont="1"/>
    <xf numFmtId="0" fontId="28" fillId="25" borderId="0" xfId="62" applyFont="1" applyFill="1" applyBorder="1"/>
    <xf numFmtId="0" fontId="1" fillId="0" borderId="0" xfId="62" applyBorder="1"/>
    <xf numFmtId="167" fontId="11" fillId="25" borderId="0" xfId="59" applyNumberFormat="1" applyFont="1" applyFill="1" applyAlignment="1">
      <alignment horizontal="right"/>
    </xf>
    <xf numFmtId="0" fontId="15" fillId="33" borderId="0" xfId="0" applyFont="1" applyFill="1" applyBorder="1" applyAlignment="1">
      <alignment horizontal="right"/>
    </xf>
    <xf numFmtId="0" fontId="11" fillId="25" borderId="0" xfId="62" applyFont="1" applyFill="1" applyBorder="1" applyAlignment="1">
      <alignment horizontal="left" indent="2"/>
    </xf>
    <xf numFmtId="0" fontId="1" fillId="25" borderId="0" xfId="62" applyFill="1" applyAlignment="1"/>
    <xf numFmtId="0" fontId="1" fillId="25" borderId="0" xfId="62" applyFill="1" applyBorder="1" applyAlignment="1"/>
    <xf numFmtId="0" fontId="1" fillId="0" borderId="0" xfId="62" applyAlignment="1"/>
    <xf numFmtId="164" fontId="15" fillId="33" borderId="0" xfId="40" applyNumberFormat="1" applyFont="1" applyFill="1" applyBorder="1" applyAlignment="1">
      <alignment horizontal="right" wrapText="1"/>
    </xf>
    <xf numFmtId="0" fontId="14" fillId="26" borderId="49" xfId="62" applyFont="1" applyFill="1" applyBorder="1" applyAlignment="1">
      <alignment vertical="center"/>
    </xf>
    <xf numFmtId="0" fontId="72" fillId="25" borderId="0" xfId="62" applyFont="1" applyFill="1"/>
    <xf numFmtId="0" fontId="23" fillId="25" borderId="0" xfId="62" applyFont="1" applyFill="1"/>
    <xf numFmtId="0" fontId="13" fillId="26" borderId="47" xfId="62" applyFont="1" applyFill="1" applyBorder="1" applyAlignment="1">
      <alignment horizontal="center" vertical="center"/>
    </xf>
    <xf numFmtId="0" fontId="71" fillId="24" borderId="0" xfId="40" applyFont="1" applyFill="1" applyBorder="1" applyAlignment="1">
      <alignment horizontal="left" indent="1"/>
    </xf>
    <xf numFmtId="0" fontId="1" fillId="0" borderId="0" xfId="62" applyFill="1" applyBorder="1"/>
    <xf numFmtId="0" fontId="15" fillId="25" borderId="0" xfId="62" applyFont="1" applyFill="1" applyBorder="1"/>
    <xf numFmtId="0" fontId="15" fillId="25" borderId="0" xfId="62" applyFont="1" applyFill="1" applyBorder="1" applyAlignment="1">
      <alignment vertical="top" wrapText="1"/>
    </xf>
    <xf numFmtId="0" fontId="1" fillId="25" borderId="72" xfId="62" applyFill="1" applyBorder="1"/>
    <xf numFmtId="0" fontId="63" fillId="25" borderId="0" xfId="62" applyFont="1" applyFill="1" applyBorder="1" applyAlignment="1">
      <alignment wrapText="1"/>
    </xf>
    <xf numFmtId="0" fontId="74" fillId="25" borderId="0" xfId="62" applyFont="1" applyFill="1" applyBorder="1" applyAlignment="1">
      <alignment horizontal="left" vertical="center"/>
    </xf>
    <xf numFmtId="0" fontId="1" fillId="0" borderId="0" xfId="62" applyFill="1" applyBorder="1" applyAlignment="1"/>
    <xf numFmtId="0" fontId="1" fillId="25" borderId="13" xfId="62" applyFill="1" applyBorder="1" applyAlignment="1"/>
    <xf numFmtId="0" fontId="72" fillId="25" borderId="0" xfId="62" applyFont="1" applyFill="1" applyBorder="1" applyAlignment="1">
      <alignment vertical="center"/>
    </xf>
    <xf numFmtId="0" fontId="73" fillId="25" borderId="0" xfId="62" applyFont="1" applyFill="1" applyBorder="1" applyAlignment="1">
      <alignment vertical="center"/>
    </xf>
    <xf numFmtId="0" fontId="79" fillId="25" borderId="0" xfId="62" applyFont="1" applyFill="1" applyBorder="1" applyAlignment="1">
      <alignment horizontal="left" vertical="center" indent="1"/>
    </xf>
    <xf numFmtId="0" fontId="12" fillId="25" borderId="70" xfId="62" applyFont="1" applyFill="1" applyBorder="1" applyAlignment="1">
      <alignment vertical="center"/>
    </xf>
    <xf numFmtId="0" fontId="84" fillId="25" borderId="67" xfId="62" applyFont="1" applyFill="1" applyBorder="1" applyAlignment="1">
      <alignment horizontal="left" vertical="center" indent="1"/>
    </xf>
    <xf numFmtId="3" fontId="10" fillId="25" borderId="0" xfId="62" applyNumberFormat="1" applyFont="1" applyFill="1" applyBorder="1" applyAlignment="1">
      <alignment horizontal="right" indent="2"/>
    </xf>
    <xf numFmtId="0" fontId="3" fillId="26" borderId="51" xfId="62" applyFont="1" applyFill="1" applyBorder="1" applyAlignment="1">
      <alignment vertical="center"/>
    </xf>
    <xf numFmtId="0" fontId="3" fillId="26" borderId="50" xfId="62" applyFont="1" applyFill="1" applyBorder="1" applyAlignment="1">
      <alignment vertical="center"/>
    </xf>
    <xf numFmtId="3" fontId="11" fillId="25" borderId="0" xfId="62" applyNumberFormat="1" applyFont="1" applyFill="1" applyBorder="1" applyAlignment="1">
      <alignment horizontal="right" indent="2"/>
    </xf>
    <xf numFmtId="0" fontId="72" fillId="0" borderId="0" xfId="62" applyFont="1" applyAlignment="1"/>
    <xf numFmtId="3" fontId="48" fillId="25" borderId="0" xfId="62" applyNumberFormat="1" applyFont="1" applyFill="1" applyBorder="1" applyAlignment="1">
      <alignment horizontal="right"/>
    </xf>
    <xf numFmtId="0" fontId="72" fillId="25" borderId="0" xfId="62" applyFont="1" applyFill="1" applyAlignment="1"/>
    <xf numFmtId="0" fontId="72" fillId="25" borderId="0" xfId="62" applyFont="1" applyFill="1" applyBorder="1" applyAlignment="1"/>
    <xf numFmtId="3" fontId="17" fillId="25" borderId="0" xfId="62" applyNumberFormat="1" applyFont="1" applyFill="1" applyBorder="1" applyAlignment="1">
      <alignment horizontal="right"/>
    </xf>
    <xf numFmtId="0" fontId="72" fillId="0" borderId="0" xfId="62" applyFont="1"/>
    <xf numFmtId="0" fontId="66" fillId="25" borderId="0" xfId="62" applyFont="1" applyFill="1" applyBorder="1" applyAlignment="1">
      <alignment horizontal="center"/>
    </xf>
    <xf numFmtId="0" fontId="72" fillId="25" borderId="0" xfId="62" applyFont="1" applyFill="1" applyBorder="1"/>
    <xf numFmtId="164" fontId="71" fillId="25" borderId="0" xfId="62" applyNumberFormat="1" applyFont="1" applyFill="1" applyBorder="1" applyAlignment="1">
      <alignment horizontal="right" indent="2"/>
    </xf>
    <xf numFmtId="3" fontId="10" fillId="35" borderId="0" xfId="62" applyNumberFormat="1" applyFont="1" applyFill="1" applyBorder="1" applyAlignment="1">
      <alignment horizontal="center"/>
    </xf>
    <xf numFmtId="0" fontId="12" fillId="26" borderId="50" xfId="62" applyFont="1" applyFill="1" applyBorder="1" applyAlignment="1">
      <alignment vertical="center"/>
    </xf>
    <xf numFmtId="0" fontId="1" fillId="26" borderId="47" xfId="62" applyFill="1" applyBorder="1"/>
    <xf numFmtId="165" fontId="11" fillId="34" borderId="0" xfId="61" applyNumberFormat="1" applyFont="1" applyFill="1" applyBorder="1" applyAlignment="1">
      <alignment horizontal="center" wrapText="1"/>
    </xf>
    <xf numFmtId="0" fontId="9" fillId="33" borderId="11" xfId="51" applyFont="1" applyFill="1" applyBorder="1"/>
    <xf numFmtId="0" fontId="23" fillId="33" borderId="0" xfId="51" applyFont="1" applyFill="1" applyAlignment="1">
      <alignment horizontal="left"/>
    </xf>
    <xf numFmtId="0" fontId="4" fillId="33" borderId="11" xfId="51" applyFont="1" applyFill="1" applyBorder="1"/>
    <xf numFmtId="4" fontId="49" fillId="33" borderId="0" xfId="51" applyNumberFormat="1" applyFont="1" applyFill="1" applyAlignment="1">
      <alignment horizontal="left"/>
    </xf>
    <xf numFmtId="0" fontId="49" fillId="33" borderId="0" xfId="51" applyFont="1" applyFill="1" applyAlignment="1">
      <alignment horizontal="left"/>
    </xf>
    <xf numFmtId="165" fontId="10" fillId="34" borderId="0" xfId="61" applyNumberFormat="1" applyFont="1" applyFill="1" applyBorder="1" applyAlignment="1">
      <alignment horizontal="center" wrapText="1"/>
    </xf>
    <xf numFmtId="0" fontId="27" fillId="33" borderId="11" xfId="51" applyFont="1" applyFill="1" applyBorder="1"/>
    <xf numFmtId="0" fontId="51" fillId="33" borderId="11" xfId="51" applyFont="1" applyFill="1" applyBorder="1" applyAlignment="1">
      <alignment horizontal="center"/>
    </xf>
    <xf numFmtId="0" fontId="51" fillId="33" borderId="0" xfId="51" applyFont="1" applyFill="1" applyAlignment="1">
      <alignment horizontal="left"/>
    </xf>
    <xf numFmtId="0" fontId="1" fillId="33" borderId="0" xfId="51" applyFont="1" applyFill="1" applyAlignment="1">
      <alignment horizontal="left"/>
    </xf>
    <xf numFmtId="0" fontId="5" fillId="33" borderId="11" xfId="51" applyFont="1" applyFill="1" applyBorder="1"/>
    <xf numFmtId="165" fontId="91" fillId="34" borderId="0" xfId="61" applyNumberFormat="1" applyFont="1" applyFill="1" applyBorder="1" applyAlignment="1">
      <alignment horizontal="center" wrapText="1"/>
    </xf>
    <xf numFmtId="0" fontId="92" fillId="33" borderId="11" xfId="51" applyFont="1" applyFill="1" applyBorder="1"/>
    <xf numFmtId="4" fontId="93" fillId="33" borderId="0" xfId="51" applyNumberFormat="1" applyFont="1" applyFill="1" applyAlignment="1">
      <alignment horizontal="left"/>
    </xf>
    <xf numFmtId="0" fontId="79" fillId="33" borderId="11" xfId="51" applyFont="1" applyFill="1" applyBorder="1"/>
    <xf numFmtId="0" fontId="73" fillId="33" borderId="0" xfId="51" applyFont="1" applyFill="1" applyAlignment="1">
      <alignment horizontal="left"/>
    </xf>
    <xf numFmtId="0" fontId="11" fillId="25" borderId="0" xfId="0" applyNumberFormat="1" applyFont="1" applyFill="1" applyBorder="1" applyAlignment="1"/>
    <xf numFmtId="0" fontId="11" fillId="25" borderId="0" xfId="62" applyFont="1" applyFill="1" applyBorder="1" applyAlignment="1">
      <alignment horizontal="right"/>
    </xf>
    <xf numFmtId="0" fontId="14" fillId="28" borderId="40" xfId="0" applyFont="1" applyFill="1" applyBorder="1" applyAlignment="1">
      <alignment vertical="center"/>
    </xf>
    <xf numFmtId="0" fontId="12" fillId="28" borderId="34" xfId="0" applyFont="1" applyFill="1" applyBorder="1" applyAlignment="1">
      <alignment vertical="center"/>
    </xf>
    <xf numFmtId="0" fontId="3" fillId="28" borderId="38" xfId="0" applyFont="1" applyFill="1" applyBorder="1" applyAlignment="1">
      <alignment vertical="center"/>
    </xf>
    <xf numFmtId="0" fontId="57" fillId="25" borderId="0" xfId="0" applyFont="1" applyFill="1"/>
    <xf numFmtId="0" fontId="57" fillId="25" borderId="0" xfId="0" applyFont="1" applyFill="1" applyBorder="1"/>
    <xf numFmtId="0" fontId="57" fillId="0" borderId="0" xfId="0" applyFont="1"/>
    <xf numFmtId="0" fontId="15" fillId="0" borderId="6" xfId="0" applyFont="1" applyFill="1" applyBorder="1" applyAlignment="1">
      <alignment horizontal="center" vertical="center" readingOrder="1"/>
    </xf>
    <xf numFmtId="0" fontId="10" fillId="25" borderId="12" xfId="63" applyFont="1" applyFill="1" applyBorder="1" applyAlignment="1">
      <alignment horizontal="left"/>
    </xf>
    <xf numFmtId="3" fontId="10" fillId="25" borderId="12" xfId="63" applyNumberFormat="1" applyFont="1" applyFill="1" applyBorder="1" applyAlignment="1">
      <alignment horizontal="left"/>
    </xf>
    <xf numFmtId="0" fontId="8" fillId="25" borderId="0" xfId="63" applyFont="1" applyFill="1" applyBorder="1" applyAlignment="1">
      <alignment horizontal="left"/>
    </xf>
    <xf numFmtId="0" fontId="8" fillId="25" borderId="10" xfId="63" applyFont="1" applyFill="1" applyBorder="1" applyAlignment="1">
      <alignment horizontal="left"/>
    </xf>
    <xf numFmtId="0" fontId="5" fillId="25" borderId="11" xfId="63" applyFont="1" applyFill="1" applyBorder="1"/>
    <xf numFmtId="3" fontId="8" fillId="25" borderId="14" xfId="63" applyNumberFormat="1" applyFont="1" applyFill="1" applyBorder="1" applyAlignment="1">
      <alignment horizontal="left"/>
    </xf>
    <xf numFmtId="0" fontId="15" fillId="25" borderId="11" xfId="63" applyFont="1" applyFill="1" applyBorder="1" applyAlignment="1">
      <alignment horizontal="right"/>
    </xf>
    <xf numFmtId="0" fontId="5" fillId="25" borderId="11" xfId="63" applyFont="1" applyFill="1" applyBorder="1" applyAlignment="1"/>
    <xf numFmtId="0" fontId="28" fillId="25" borderId="0" xfId="63" applyFont="1" applyFill="1" applyBorder="1" applyAlignment="1"/>
    <xf numFmtId="49" fontId="11" fillId="25" borderId="0" xfId="63" applyNumberFormat="1" applyFont="1" applyFill="1" applyBorder="1" applyAlignment="1">
      <alignment horizontal="left"/>
    </xf>
    <xf numFmtId="3" fontId="47" fillId="25" borderId="0" xfId="63" applyNumberFormat="1" applyFont="1" applyFill="1" applyBorder="1" applyAlignment="1">
      <alignment horizontal="right"/>
    </xf>
    <xf numFmtId="0" fontId="2" fillId="0" borderId="0" xfId="63" applyFont="1" applyAlignment="1"/>
    <xf numFmtId="0" fontId="64" fillId="25" borderId="0" xfId="0" applyFont="1" applyFill="1" applyBorder="1" applyAlignment="1">
      <alignment vertical="center"/>
    </xf>
    <xf numFmtId="0" fontId="64" fillId="25" borderId="11" xfId="0" applyFont="1" applyFill="1" applyBorder="1"/>
    <xf numFmtId="167" fontId="11" fillId="25" borderId="0" xfId="0" applyNumberFormat="1" applyFont="1" applyFill="1" applyBorder="1" applyAlignment="1">
      <alignment horizontal="right" indent="2"/>
    </xf>
    <xf numFmtId="0" fontId="13" fillId="28" borderId="38" xfId="0" applyFont="1" applyFill="1" applyBorder="1" applyAlignment="1">
      <alignment horizontal="center" vertical="center"/>
    </xf>
    <xf numFmtId="0" fontId="10" fillId="25" borderId="42" xfId="63" applyFont="1" applyFill="1" applyBorder="1" applyAlignment="1">
      <alignment horizontal="left"/>
    </xf>
    <xf numFmtId="0" fontId="14" fillId="28" borderId="34" xfId="63" applyFont="1" applyFill="1" applyBorder="1" applyAlignment="1">
      <alignment vertical="center"/>
    </xf>
    <xf numFmtId="0" fontId="9" fillId="25" borderId="0" xfId="63" applyFont="1" applyFill="1" applyBorder="1"/>
    <xf numFmtId="0" fontId="15" fillId="25" borderId="0" xfId="63" applyFont="1" applyFill="1" applyBorder="1" applyAlignment="1">
      <alignment horizontal="left"/>
    </xf>
    <xf numFmtId="0" fontId="5" fillId="25" borderId="0" xfId="63" applyFont="1" applyFill="1" applyBorder="1" applyAlignment="1"/>
    <xf numFmtId="0" fontId="15" fillId="25" borderId="0" xfId="63" applyFont="1" applyFill="1" applyBorder="1" applyAlignment="1">
      <alignment horizontal="left" vertical="center"/>
    </xf>
    <xf numFmtId="0" fontId="48" fillId="25" borderId="0" xfId="63" applyFont="1" applyFill="1" applyBorder="1" applyAlignment="1">
      <alignment horizontal="left"/>
    </xf>
    <xf numFmtId="0" fontId="13" fillId="28" borderId="31" xfId="63" applyFont="1" applyFill="1" applyBorder="1" applyAlignment="1">
      <alignment horizontal="center" vertical="center"/>
    </xf>
    <xf numFmtId="0" fontId="15" fillId="25" borderId="0" xfId="62" applyFont="1" applyFill="1" applyBorder="1" applyAlignment="1">
      <alignment horizontal="right" indent="2"/>
    </xf>
    <xf numFmtId="0" fontId="11" fillId="25" borderId="0" xfId="62" applyFont="1" applyFill="1" applyBorder="1" applyAlignment="1">
      <alignment horizontal="left" indent="1"/>
    </xf>
    <xf numFmtId="0" fontId="0" fillId="33" borderId="0" xfId="0" applyFill="1"/>
    <xf numFmtId="0" fontId="9" fillId="33" borderId="0" xfId="0" applyFont="1" applyFill="1" applyBorder="1"/>
    <xf numFmtId="0" fontId="15" fillId="25" borderId="0" xfId="53" applyFont="1" applyFill="1" applyBorder="1" applyAlignment="1">
      <alignment horizontal="right"/>
    </xf>
    <xf numFmtId="0" fontId="12" fillId="28" borderId="38" xfId="53" applyFont="1" applyFill="1" applyBorder="1" applyAlignment="1">
      <alignment vertical="center"/>
    </xf>
    <xf numFmtId="0" fontId="10" fillId="25" borderId="0" xfId="0" applyFont="1" applyFill="1" applyBorder="1" applyAlignment="1">
      <alignment horizontal="right"/>
    </xf>
    <xf numFmtId="0" fontId="11" fillId="25" borderId="0" xfId="0" applyFont="1" applyFill="1" applyBorder="1" applyAlignment="1">
      <alignment horizontal="left" indent="2"/>
    </xf>
    <xf numFmtId="0" fontId="11" fillId="25" borderId="0" xfId="0" applyFont="1" applyFill="1" applyBorder="1" applyAlignment="1">
      <alignment vertical="center"/>
    </xf>
    <xf numFmtId="0" fontId="0" fillId="0" borderId="0" xfId="0" applyAlignment="1">
      <alignment vertical="top"/>
    </xf>
    <xf numFmtId="0" fontId="4" fillId="25" borderId="11" xfId="0" applyFont="1" applyFill="1" applyBorder="1" applyAlignment="1"/>
    <xf numFmtId="0" fontId="11" fillId="0" borderId="0" xfId="0" applyFont="1"/>
    <xf numFmtId="0" fontId="12" fillId="25" borderId="0" xfId="0" applyFont="1" applyFill="1"/>
    <xf numFmtId="0" fontId="12" fillId="25" borderId="13" xfId="0" applyFont="1" applyFill="1" applyBorder="1"/>
    <xf numFmtId="0" fontId="10" fillId="25" borderId="0" xfId="0" applyFont="1" applyFill="1" applyBorder="1" applyAlignment="1">
      <alignment horizontal="left"/>
    </xf>
    <xf numFmtId="165" fontId="15" fillId="25" borderId="0" xfId="0" applyNumberFormat="1" applyFont="1" applyFill="1" applyBorder="1" applyAlignment="1">
      <alignment horizontal="right"/>
    </xf>
    <xf numFmtId="3" fontId="11" fillId="25" borderId="0" xfId="0" applyNumberFormat="1" applyFont="1" applyFill="1" applyBorder="1" applyAlignment="1">
      <alignment horizontal="center"/>
    </xf>
    <xf numFmtId="0" fontId="10" fillId="33" borderId="0" xfId="0" applyFont="1" applyFill="1" applyBorder="1" applyAlignment="1">
      <alignment horizontal="center"/>
    </xf>
    <xf numFmtId="0" fontId="10" fillId="33" borderId="12" xfId="0" applyFont="1" applyFill="1" applyBorder="1" applyAlignment="1">
      <alignment horizontal="center"/>
    </xf>
    <xf numFmtId="0" fontId="10" fillId="24" borderId="0" xfId="40" applyFont="1" applyFill="1" applyBorder="1"/>
    <xf numFmtId="0" fontId="10" fillId="25" borderId="0" xfId="63" applyFont="1" applyFill="1" applyBorder="1" applyAlignment="1">
      <alignment horizontal="center" vertical="center"/>
    </xf>
    <xf numFmtId="0" fontId="1" fillId="25" borderId="0" xfId="63" applyFill="1" applyAlignment="1"/>
    <xf numFmtId="0" fontId="1" fillId="28" borderId="31" xfId="63" applyFill="1" applyBorder="1" applyAlignment="1"/>
    <xf numFmtId="0" fontId="1" fillId="0" borderId="0" xfId="63" applyAlignment="1"/>
    <xf numFmtId="0" fontId="1" fillId="25" borderId="12" xfId="63" applyFill="1" applyBorder="1" applyAlignment="1"/>
    <xf numFmtId="0" fontId="1" fillId="25" borderId="0" xfId="63" applyFill="1" applyBorder="1" applyAlignment="1"/>
    <xf numFmtId="0" fontId="1" fillId="25" borderId="11" xfId="63" applyFill="1" applyBorder="1" applyAlignment="1"/>
    <xf numFmtId="0" fontId="1" fillId="25" borderId="13" xfId="63" applyFill="1" applyBorder="1" applyAlignment="1"/>
    <xf numFmtId="0" fontId="1" fillId="25" borderId="0" xfId="63" applyFill="1" applyAlignment="1">
      <alignment vertical="center"/>
    </xf>
    <xf numFmtId="0" fontId="1" fillId="25" borderId="0" xfId="63" applyFill="1" applyBorder="1" applyAlignment="1">
      <alignment vertical="center"/>
    </xf>
    <xf numFmtId="0" fontId="1" fillId="0" borderId="11" xfId="63" applyBorder="1"/>
    <xf numFmtId="0" fontId="1" fillId="0" borderId="0" xfId="63"/>
    <xf numFmtId="0" fontId="1" fillId="0" borderId="0" xfId="63" applyAlignment="1">
      <alignment vertical="center"/>
    </xf>
    <xf numFmtId="0" fontId="1" fillId="25" borderId="0" xfId="63" applyFill="1"/>
    <xf numFmtId="0" fontId="1" fillId="25" borderId="0" xfId="63" applyFill="1" applyBorder="1"/>
    <xf numFmtId="0" fontId="73" fillId="25" borderId="0" xfId="0" applyFont="1" applyFill="1"/>
    <xf numFmtId="3" fontId="10" fillId="25" borderId="0" xfId="0" applyNumberFormat="1" applyFont="1" applyFill="1" applyBorder="1" applyAlignment="1">
      <alignment horizontal="center"/>
    </xf>
    <xf numFmtId="1" fontId="10" fillId="25" borderId="0" xfId="0" applyNumberFormat="1" applyFont="1" applyFill="1" applyBorder="1" applyAlignment="1">
      <alignment horizontal="center"/>
    </xf>
    <xf numFmtId="0" fontId="23" fillId="25" borderId="13" xfId="0" applyFont="1" applyFill="1" applyBorder="1"/>
    <xf numFmtId="0" fontId="13" fillId="26" borderId="47" xfId="0" applyFont="1" applyFill="1" applyBorder="1" applyAlignment="1">
      <alignment horizontal="center" vertical="center"/>
    </xf>
    <xf numFmtId="167" fontId="75" fillId="33" borderId="0" xfId="40" applyNumberFormat="1" applyFont="1" applyFill="1" applyBorder="1" applyAlignment="1">
      <alignment horizontal="right" wrapText="1"/>
    </xf>
    <xf numFmtId="3" fontId="15" fillId="33" borderId="0" xfId="40" applyNumberFormat="1" applyFont="1" applyFill="1" applyBorder="1" applyAlignment="1">
      <alignment horizontal="right" wrapText="1"/>
    </xf>
    <xf numFmtId="167" fontId="15" fillId="33" borderId="0" xfId="40" applyNumberFormat="1" applyFont="1" applyFill="1" applyBorder="1" applyAlignment="1">
      <alignment horizontal="right" wrapText="1"/>
    </xf>
    <xf numFmtId="0" fontId="1" fillId="0" borderId="0" xfId="62" applyFill="1"/>
    <xf numFmtId="0" fontId="10" fillId="25" borderId="0" xfId="62" applyFont="1" applyFill="1" applyBorder="1"/>
    <xf numFmtId="167" fontId="11" fillId="34" borderId="0" xfId="40" applyNumberFormat="1" applyFont="1" applyFill="1" applyBorder="1" applyAlignment="1">
      <alignment horizontal="right" wrapText="1"/>
    </xf>
    <xf numFmtId="167" fontId="11" fillId="24" borderId="0" xfId="40" applyNumberFormat="1" applyFont="1" applyFill="1" applyBorder="1" applyAlignment="1">
      <alignment horizontal="right" wrapText="1" indent="1"/>
    </xf>
    <xf numFmtId="3" fontId="28" fillId="24" borderId="0" xfId="40" applyNumberFormat="1" applyFont="1" applyFill="1" applyBorder="1" applyAlignment="1">
      <alignment horizontal="right" wrapText="1"/>
    </xf>
    <xf numFmtId="3" fontId="28" fillId="24" borderId="0" xfId="40" applyNumberFormat="1" applyFont="1" applyFill="1" applyBorder="1" applyAlignment="1">
      <alignment horizontal="right" wrapText="1" indent="1"/>
    </xf>
    <xf numFmtId="0" fontId="8" fillId="25" borderId="18" xfId="62" applyFont="1" applyFill="1" applyBorder="1" applyAlignment="1">
      <alignment horizontal="left"/>
    </xf>
    <xf numFmtId="0" fontId="8" fillId="25" borderId="10" xfId="62" applyFont="1" applyFill="1" applyBorder="1" applyAlignment="1">
      <alignment horizontal="left"/>
    </xf>
    <xf numFmtId="0" fontId="50" fillId="24" borderId="0" xfId="40" applyFont="1" applyFill="1" applyBorder="1" applyAlignment="1">
      <alignment horizontal="left" vertical="center"/>
    </xf>
    <xf numFmtId="0" fontId="28" fillId="25" borderId="0" xfId="0" applyFont="1" applyFill="1" applyBorder="1" applyAlignment="1">
      <alignment vertical="center"/>
    </xf>
    <xf numFmtId="167" fontId="28" fillId="24" borderId="0" xfId="40" applyNumberFormat="1" applyFont="1" applyFill="1" applyBorder="1" applyAlignment="1">
      <alignment horizontal="right" indent="1"/>
    </xf>
    <xf numFmtId="3" fontId="28" fillId="24" borderId="0" xfId="40" applyNumberFormat="1" applyFont="1" applyFill="1" applyBorder="1" applyAlignment="1">
      <alignment horizontal="right" indent="2"/>
    </xf>
    <xf numFmtId="167" fontId="11" fillId="24" borderId="0" xfId="40" applyNumberFormat="1" applyFont="1" applyFill="1" applyBorder="1" applyAlignment="1">
      <alignment horizontal="left" vertical="center" indent="2"/>
    </xf>
    <xf numFmtId="167" fontId="15" fillId="24" borderId="0" xfId="40" applyNumberFormat="1" applyFont="1" applyFill="1" applyBorder="1" applyAlignment="1">
      <alignment horizontal="right" indent="1"/>
    </xf>
    <xf numFmtId="3" fontId="15" fillId="24" borderId="0" xfId="40" applyNumberFormat="1" applyFont="1" applyFill="1" applyBorder="1" applyAlignment="1">
      <alignment horizontal="right" indent="2"/>
    </xf>
    <xf numFmtId="167" fontId="52" fillId="25" borderId="0" xfId="0" applyNumberFormat="1" applyFont="1" applyFill="1" applyBorder="1" applyAlignment="1">
      <alignment horizontal="right"/>
    </xf>
    <xf numFmtId="3" fontId="47" fillId="25" borderId="0" xfId="63" applyNumberFormat="1" applyFont="1" applyFill="1" applyBorder="1" applyAlignment="1">
      <alignment horizontal="center"/>
    </xf>
    <xf numFmtId="0" fontId="0" fillId="25" borderId="0" xfId="0" applyFill="1" applyAlignment="1"/>
    <xf numFmtId="0" fontId="14" fillId="30" borderId="52" xfId="0" applyFont="1" applyFill="1" applyBorder="1" applyAlignment="1">
      <alignment vertical="center"/>
    </xf>
    <xf numFmtId="0" fontId="12" fillId="30" borderId="53" xfId="0" applyFont="1" applyFill="1" applyBorder="1" applyAlignment="1">
      <alignment vertical="center"/>
    </xf>
    <xf numFmtId="3" fontId="11" fillId="33" borderId="0" xfId="0" applyNumberFormat="1" applyFont="1" applyFill="1" applyBorder="1" applyAlignment="1">
      <alignment horizontal="right"/>
    </xf>
    <xf numFmtId="0" fontId="8" fillId="25" borderId="0" xfId="0" applyFont="1" applyFill="1" applyAlignment="1"/>
    <xf numFmtId="0" fontId="11" fillId="25" borderId="0" xfId="0" applyFont="1" applyFill="1" applyBorder="1" applyAlignment="1">
      <alignment horizontal="left" vertical="center"/>
    </xf>
    <xf numFmtId="0" fontId="2" fillId="25" borderId="12" xfId="0" applyFont="1" applyFill="1" applyBorder="1"/>
    <xf numFmtId="0" fontId="7" fillId="25" borderId="10" xfId="0" applyFont="1" applyFill="1" applyBorder="1" applyAlignment="1">
      <alignment horizontal="left"/>
    </xf>
    <xf numFmtId="0" fontId="2" fillId="25" borderId="10" xfId="0" applyFont="1" applyFill="1" applyBorder="1"/>
    <xf numFmtId="0" fontId="11" fillId="30" borderId="53" xfId="0" applyFont="1" applyFill="1" applyBorder="1" applyAlignment="1">
      <alignment vertical="center"/>
    </xf>
    <xf numFmtId="0" fontId="59" fillId="30" borderId="53" xfId="0" applyFont="1" applyFill="1" applyBorder="1" applyAlignment="1">
      <alignment vertical="center"/>
    </xf>
    <xf numFmtId="0" fontId="11" fillId="30" borderId="54" xfId="0" applyFont="1" applyFill="1" applyBorder="1" applyAlignment="1">
      <alignment vertical="center"/>
    </xf>
    <xf numFmtId="0" fontId="11" fillId="30" borderId="54" xfId="0" applyFont="1" applyFill="1" applyBorder="1" applyAlignment="1">
      <alignment horizontal="right" vertical="center"/>
    </xf>
    <xf numFmtId="0" fontId="10" fillId="25" borderId="26" xfId="0" applyFont="1" applyFill="1" applyBorder="1" applyAlignment="1"/>
    <xf numFmtId="0" fontId="9" fillId="25" borderId="0" xfId="0" applyFont="1" applyFill="1" applyBorder="1" applyAlignment="1">
      <alignment vertical="center"/>
    </xf>
    <xf numFmtId="0" fontId="11" fillId="33" borderId="0" xfId="0" applyFont="1" applyFill="1"/>
    <xf numFmtId="0" fontId="12" fillId="30" borderId="53" xfId="0" applyFont="1" applyFill="1" applyBorder="1" applyAlignment="1">
      <alignment horizontal="right" vertical="center"/>
    </xf>
    <xf numFmtId="0" fontId="0" fillId="25" borderId="0" xfId="0" applyFill="1" applyBorder="1" applyAlignment="1">
      <alignment vertical="top"/>
    </xf>
    <xf numFmtId="0" fontId="4" fillId="25" borderId="11" xfId="0" applyFont="1" applyFill="1" applyBorder="1" applyAlignment="1">
      <alignment vertical="top"/>
    </xf>
    <xf numFmtId="0" fontId="54" fillId="25" borderId="0" xfId="0" applyFont="1" applyFill="1" applyBorder="1" applyAlignment="1">
      <alignment vertical="top" wrapText="1"/>
    </xf>
    <xf numFmtId="0" fontId="0" fillId="25" borderId="56" xfId="0" applyFill="1" applyBorder="1"/>
    <xf numFmtId="0" fontId="2" fillId="25" borderId="56" xfId="0" applyFont="1" applyFill="1" applyBorder="1"/>
    <xf numFmtId="0" fontId="11" fillId="25" borderId="56" xfId="0" applyFont="1" applyFill="1" applyBorder="1"/>
    <xf numFmtId="0" fontId="54" fillId="25" borderId="0" xfId="0" applyFont="1" applyFill="1" applyBorder="1" applyAlignment="1">
      <alignment wrapText="1"/>
    </xf>
    <xf numFmtId="164" fontId="71" fillId="25" borderId="0" xfId="0" applyNumberFormat="1" applyFont="1" applyFill="1" applyBorder="1" applyAlignment="1">
      <alignment horizontal="right"/>
    </xf>
    <xf numFmtId="3" fontId="32" fillId="33" borderId="0" xfId="0" applyNumberFormat="1" applyFont="1" applyFill="1" applyBorder="1" applyAlignment="1">
      <alignment horizontal="right"/>
    </xf>
    <xf numFmtId="3" fontId="11" fillId="33" borderId="0" xfId="0" applyNumberFormat="1" applyFont="1" applyFill="1" applyBorder="1" applyAlignment="1">
      <alignment horizontal="right" vertical="center"/>
    </xf>
    <xf numFmtId="0" fontId="0" fillId="25" borderId="0" xfId="0" applyFill="1" applyBorder="1" applyAlignment="1"/>
    <xf numFmtId="0" fontId="9" fillId="33" borderId="0" xfId="0" applyFont="1" applyFill="1" applyBorder="1" applyAlignment="1"/>
    <xf numFmtId="0" fontId="0" fillId="0" borderId="0" xfId="0" applyAlignment="1"/>
    <xf numFmtId="0" fontId="9" fillId="33" borderId="0" xfId="0" applyFont="1" applyFill="1" applyBorder="1" applyAlignment="1">
      <alignment vertical="center"/>
    </xf>
    <xf numFmtId="0" fontId="4" fillId="25" borderId="11" xfId="0" applyFont="1" applyFill="1" applyBorder="1" applyAlignment="1">
      <alignment vertical="center"/>
    </xf>
    <xf numFmtId="4" fontId="11" fillId="33" borderId="0" xfId="0" applyNumberFormat="1" applyFont="1" applyFill="1" applyBorder="1" applyAlignment="1">
      <alignment horizontal="right"/>
    </xf>
    <xf numFmtId="0" fontId="10" fillId="33" borderId="0" xfId="0" applyFont="1" applyFill="1" applyBorder="1" applyAlignment="1">
      <alignment horizontal="right"/>
    </xf>
    <xf numFmtId="164" fontId="71" fillId="33" borderId="0" xfId="0" applyNumberFormat="1" applyFont="1" applyFill="1" applyBorder="1" applyAlignment="1">
      <alignment horizontal="right"/>
    </xf>
    <xf numFmtId="3" fontId="2" fillId="0" borderId="0" xfId="0" applyNumberFormat="1" applyFont="1"/>
    <xf numFmtId="0" fontId="10" fillId="25" borderId="0" xfId="62" applyFont="1" applyFill="1" applyBorder="1" applyAlignment="1">
      <alignment vertical="center"/>
    </xf>
    <xf numFmtId="3" fontId="11" fillId="25" borderId="0" xfId="62" applyNumberFormat="1" applyFont="1" applyFill="1" applyBorder="1" applyAlignment="1">
      <alignment horizontal="center"/>
    </xf>
    <xf numFmtId="1" fontId="11" fillId="25" borderId="0" xfId="62" applyNumberFormat="1" applyFont="1" applyFill="1" applyBorder="1" applyAlignment="1">
      <alignment horizontal="right"/>
    </xf>
    <xf numFmtId="0" fontId="35" fillId="25" borderId="0" xfId="62" applyFont="1" applyFill="1" applyBorder="1"/>
    <xf numFmtId="0" fontId="12" fillId="0" borderId="0" xfId="62" applyFont="1" applyFill="1" applyBorder="1"/>
    <xf numFmtId="167" fontId="35" fillId="25" borderId="0" xfId="62" applyNumberFormat="1" applyFont="1" applyFill="1" applyBorder="1" applyAlignment="1">
      <alignment horizontal="center"/>
    </xf>
    <xf numFmtId="0" fontId="1" fillId="27" borderId="73" xfId="62" applyFill="1" applyBorder="1"/>
    <xf numFmtId="0" fontId="1" fillId="25" borderId="74" xfId="62" applyFill="1" applyBorder="1"/>
    <xf numFmtId="0" fontId="14" fillId="27" borderId="76" xfId="62" applyFont="1" applyFill="1" applyBorder="1" applyAlignment="1">
      <alignment vertical="center"/>
    </xf>
    <xf numFmtId="0" fontId="12" fillId="27" borderId="77" xfId="62" applyFont="1" applyFill="1" applyBorder="1" applyAlignment="1">
      <alignment vertical="center"/>
    </xf>
    <xf numFmtId="0" fontId="3" fillId="27" borderId="77" xfId="62" applyFont="1" applyFill="1" applyBorder="1" applyAlignment="1">
      <alignment vertical="center"/>
    </xf>
    <xf numFmtId="0" fontId="3" fillId="27" borderId="78" xfId="62" applyFont="1" applyFill="1" applyBorder="1" applyAlignment="1">
      <alignment vertical="center"/>
    </xf>
    <xf numFmtId="0" fontId="1" fillId="25" borderId="79" xfId="62" applyFill="1" applyBorder="1"/>
    <xf numFmtId="0" fontId="10" fillId="25" borderId="74" xfId="62" applyFont="1" applyFill="1" applyBorder="1" applyAlignment="1">
      <alignment horizontal="center" vertical="center"/>
    </xf>
    <xf numFmtId="0" fontId="10" fillId="25" borderId="61" xfId="62" applyFont="1" applyFill="1" applyBorder="1" applyAlignment="1">
      <alignment vertical="center"/>
    </xf>
    <xf numFmtId="167" fontId="98" fillId="33" borderId="0" xfId="62" applyNumberFormat="1" applyFont="1" applyFill="1" applyBorder="1" applyAlignment="1">
      <alignment horizontal="right" indent="2"/>
    </xf>
    <xf numFmtId="167" fontId="98" fillId="33" borderId="0" xfId="62" applyNumberFormat="1" applyFont="1" applyFill="1" applyBorder="1" applyAlignment="1"/>
    <xf numFmtId="167" fontId="98" fillId="33" borderId="10" xfId="62" applyNumberFormat="1" applyFont="1" applyFill="1" applyBorder="1" applyAlignment="1"/>
    <xf numFmtId="0" fontId="10" fillId="33" borderId="0" xfId="62" applyFont="1" applyFill="1" applyBorder="1" applyAlignment="1">
      <alignment vertical="center"/>
    </xf>
    <xf numFmtId="167" fontId="1" fillId="25" borderId="0" xfId="62" applyNumberFormat="1" applyFill="1" applyBorder="1"/>
    <xf numFmtId="167" fontId="10" fillId="34" borderId="0" xfId="40" applyNumberFormat="1" applyFont="1" applyFill="1" applyBorder="1" applyAlignment="1">
      <alignment wrapText="1"/>
    </xf>
    <xf numFmtId="167" fontId="11" fillId="33" borderId="0" xfId="62" applyNumberFormat="1" applyFont="1" applyFill="1" applyBorder="1" applyAlignment="1">
      <alignment horizontal="right" indent="2"/>
    </xf>
    <xf numFmtId="167" fontId="11" fillId="34" borderId="0" xfId="40" applyNumberFormat="1" applyFont="1" applyFill="1" applyBorder="1" applyAlignment="1">
      <alignment wrapText="1"/>
    </xf>
    <xf numFmtId="0" fontId="10" fillId="33" borderId="0" xfId="62" applyFont="1" applyFill="1" applyBorder="1" applyAlignment="1"/>
    <xf numFmtId="0" fontId="94" fillId="25" borderId="0" xfId="62" applyFont="1" applyFill="1" applyBorder="1"/>
    <xf numFmtId="3" fontId="100" fillId="25" borderId="0" xfId="62" applyNumberFormat="1" applyFont="1" applyFill="1" applyBorder="1" applyAlignment="1">
      <alignment horizontal="left"/>
    </xf>
    <xf numFmtId="0" fontId="10" fillId="25" borderId="0" xfId="62" applyFont="1" applyFill="1" applyBorder="1" applyAlignment="1">
      <alignment horizontal="left" vertical="center" wrapText="1"/>
    </xf>
    <xf numFmtId="49" fontId="10" fillId="25" borderId="46" xfId="62" applyNumberFormat="1" applyFont="1" applyFill="1" applyBorder="1" applyAlignment="1">
      <alignment horizontal="center" vertical="center" wrapText="1"/>
    </xf>
    <xf numFmtId="49" fontId="10" fillId="25" borderId="0" xfId="62" applyNumberFormat="1" applyFont="1" applyFill="1" applyBorder="1" applyAlignment="1">
      <alignment horizontal="center" vertical="center" wrapText="1"/>
    </xf>
    <xf numFmtId="0" fontId="11" fillId="25" borderId="0" xfId="62" applyFont="1" applyFill="1" applyBorder="1" applyAlignment="1">
      <alignment horizontal="center" vertical="center"/>
    </xf>
    <xf numFmtId="0" fontId="11" fillId="25" borderId="12" xfId="62" applyFont="1" applyFill="1" applyBorder="1" applyAlignment="1">
      <alignment horizontal="center" vertical="center"/>
    </xf>
    <xf numFmtId="0" fontId="11" fillId="25" borderId="10" xfId="62" applyFont="1" applyFill="1" applyBorder="1" applyAlignment="1">
      <alignment horizontal="center" vertical="center"/>
    </xf>
    <xf numFmtId="0" fontId="11" fillId="25" borderId="12" xfId="62" applyFont="1" applyFill="1" applyBorder="1" applyAlignment="1">
      <alignment horizontal="center" vertical="center" wrapText="1"/>
    </xf>
    <xf numFmtId="0" fontId="1" fillId="25" borderId="0" xfId="62" applyFill="1" applyAlignment="1">
      <alignment vertical="distributed"/>
    </xf>
    <xf numFmtId="0" fontId="1" fillId="25" borderId="13" xfId="62" applyFill="1" applyBorder="1" applyAlignment="1">
      <alignment vertical="distributed"/>
    </xf>
    <xf numFmtId="0" fontId="34" fillId="25" borderId="0" xfId="62" applyFont="1" applyFill="1" applyBorder="1" applyAlignment="1">
      <alignment horizontal="right" vertical="distributed"/>
    </xf>
    <xf numFmtId="3" fontId="98" fillId="25" borderId="0" xfId="62" applyNumberFormat="1" applyFont="1" applyFill="1" applyAlignment="1">
      <alignment horizontal="right" vertical="distributed"/>
    </xf>
    <xf numFmtId="3" fontId="98" fillId="25" borderId="0" xfId="62" applyNumberFormat="1" applyFont="1" applyFill="1" applyBorder="1" applyAlignment="1">
      <alignment vertical="distributed"/>
    </xf>
    <xf numFmtId="165" fontId="98" fillId="25" borderId="0" xfId="62" applyNumberFormat="1" applyFont="1" applyFill="1" applyBorder="1" applyAlignment="1">
      <alignment horizontal="right" vertical="distributed" wrapText="1" indent="1"/>
    </xf>
    <xf numFmtId="3" fontId="34" fillId="25" borderId="0" xfId="62" applyNumberFormat="1" applyFont="1" applyFill="1" applyAlignment="1">
      <alignment horizontal="right" vertical="distributed"/>
    </xf>
    <xf numFmtId="3" fontId="98" fillId="25" borderId="0" xfId="62" applyNumberFormat="1" applyFont="1" applyFill="1" applyBorder="1" applyAlignment="1">
      <alignment horizontal="right" vertical="distributed" indent="1"/>
    </xf>
    <xf numFmtId="0" fontId="98" fillId="25" borderId="0" xfId="62" applyFont="1" applyFill="1" applyBorder="1" applyAlignment="1">
      <alignment horizontal="right" vertical="distributed"/>
    </xf>
    <xf numFmtId="0" fontId="1" fillId="0" borderId="0" xfId="62" applyAlignment="1">
      <alignment vertical="distributed"/>
    </xf>
    <xf numFmtId="0" fontId="2" fillId="25" borderId="0" xfId="62" applyFont="1" applyFill="1"/>
    <xf numFmtId="0" fontId="2" fillId="25" borderId="13" xfId="62" applyFont="1" applyFill="1" applyBorder="1"/>
    <xf numFmtId="0" fontId="98" fillId="25" borderId="0" xfId="62" applyFont="1" applyFill="1" applyBorder="1"/>
    <xf numFmtId="167" fontId="10" fillId="25" borderId="0" xfId="62" applyNumberFormat="1" applyFont="1" applyFill="1" applyAlignment="1">
      <alignment horizontal="right" indent="1"/>
    </xf>
    <xf numFmtId="0" fontId="10" fillId="25" borderId="0" xfId="62" applyFont="1" applyFill="1"/>
    <xf numFmtId="0" fontId="10" fillId="25" borderId="13" xfId="62" applyFont="1" applyFill="1" applyBorder="1"/>
    <xf numFmtId="0" fontId="34" fillId="25" borderId="0" xfId="62" applyFont="1" applyFill="1" applyBorder="1"/>
    <xf numFmtId="3" fontId="10" fillId="25" borderId="0" xfId="62" applyNumberFormat="1" applyFont="1" applyFill="1"/>
    <xf numFmtId="3" fontId="34" fillId="25" borderId="0" xfId="62" applyNumberFormat="1" applyFont="1" applyFill="1"/>
    <xf numFmtId="165" fontId="10" fillId="25" borderId="0" xfId="62" applyNumberFormat="1" applyFont="1" applyFill="1" applyBorder="1" applyAlignment="1">
      <alignment horizontal="right" indent="1"/>
    </xf>
    <xf numFmtId="167" fontId="34" fillId="25" borderId="0" xfId="62" applyNumberFormat="1" applyFont="1" applyFill="1" applyBorder="1" applyAlignment="1">
      <alignment horizontal="right"/>
    </xf>
    <xf numFmtId="0" fontId="10" fillId="0" borderId="0" xfId="62" applyFont="1"/>
    <xf numFmtId="0" fontId="11" fillId="25" borderId="0" xfId="62" applyFont="1" applyFill="1"/>
    <xf numFmtId="0" fontId="11" fillId="25" borderId="13" xfId="62" applyFont="1" applyFill="1" applyBorder="1"/>
    <xf numFmtId="0" fontId="11" fillId="25" borderId="0" xfId="62" applyFont="1" applyFill="1" applyAlignment="1">
      <alignment horizontal="left" indent="3"/>
    </xf>
    <xf numFmtId="3" fontId="11" fillId="25" borderId="0" xfId="62" applyNumberFormat="1" applyFont="1" applyFill="1"/>
    <xf numFmtId="167" fontId="11" fillId="25" borderId="0" xfId="62" applyNumberFormat="1" applyFont="1" applyFill="1" applyAlignment="1">
      <alignment horizontal="right" indent="1"/>
    </xf>
    <xf numFmtId="3" fontId="35" fillId="25" borderId="0" xfId="62" applyNumberFormat="1" applyFont="1" applyFill="1"/>
    <xf numFmtId="165" fontId="11" fillId="25" borderId="0" xfId="62" applyNumberFormat="1" applyFont="1" applyFill="1" applyBorder="1" applyAlignment="1">
      <alignment horizontal="right" indent="1"/>
    </xf>
    <xf numFmtId="167" fontId="35" fillId="25" borderId="0" xfId="62" applyNumberFormat="1" applyFont="1" applyFill="1" applyBorder="1" applyAlignment="1">
      <alignment horizontal="right"/>
    </xf>
    <xf numFmtId="0" fontId="11" fillId="0" borderId="0" xfId="62" applyFont="1"/>
    <xf numFmtId="0" fontId="11" fillId="25" borderId="0" xfId="62" applyFont="1" applyFill="1" applyBorder="1" applyAlignment="1">
      <alignment horizontal="left" indent="4"/>
    </xf>
    <xf numFmtId="0" fontId="11" fillId="25" borderId="0" xfId="62" applyFont="1" applyFill="1" applyAlignment="1">
      <alignment horizontal="left" indent="4"/>
    </xf>
    <xf numFmtId="3" fontId="10" fillId="25" borderId="0" xfId="62" applyNumberFormat="1" applyFont="1" applyFill="1" applyBorder="1" applyAlignment="1">
      <alignment horizontal="right"/>
    </xf>
    <xf numFmtId="3" fontId="34" fillId="25" borderId="0" xfId="62" applyNumberFormat="1" applyFont="1" applyFill="1" applyBorder="1"/>
    <xf numFmtId="3" fontId="10" fillId="25" borderId="0" xfId="62" applyNumberFormat="1" applyFont="1" applyFill="1" applyBorder="1"/>
    <xf numFmtId="3" fontId="35" fillId="25" borderId="0" xfId="62" applyNumberFormat="1" applyFont="1" applyFill="1" applyBorder="1"/>
    <xf numFmtId="3" fontId="35" fillId="25" borderId="0" xfId="62" applyNumberFormat="1" applyFont="1" applyFill="1" applyBorder="1" applyAlignment="1">
      <alignment horizontal="right" indent="1"/>
    </xf>
    <xf numFmtId="3" fontId="11" fillId="25" borderId="0" xfId="62" applyNumberFormat="1" applyFont="1" applyFill="1" applyBorder="1" applyAlignment="1">
      <alignment horizontal="right"/>
    </xf>
    <xf numFmtId="3" fontId="15" fillId="25" borderId="0" xfId="62" applyNumberFormat="1" applyFont="1" applyFill="1" applyBorder="1" applyAlignment="1">
      <alignment horizontal="left" indent="1"/>
    </xf>
    <xf numFmtId="0" fontId="8" fillId="25" borderId="0" xfId="62" applyFont="1" applyFill="1" applyBorder="1"/>
    <xf numFmtId="0" fontId="10" fillId="25" borderId="0" xfId="62" applyFont="1" applyFill="1" applyBorder="1" applyAlignment="1">
      <alignment horizontal="center" vertical="center" wrapText="1"/>
    </xf>
    <xf numFmtId="49" fontId="10" fillId="25" borderId="0" xfId="62" applyNumberFormat="1" applyFont="1" applyFill="1" applyBorder="1" applyAlignment="1">
      <alignment horizontal="center" vertical="center"/>
    </xf>
    <xf numFmtId="3" fontId="11" fillId="25" borderId="0" xfId="62" applyNumberFormat="1" applyFont="1" applyFill="1" applyBorder="1" applyAlignment="1"/>
    <xf numFmtId="49" fontId="10" fillId="25" borderId="33" xfId="62" applyNumberFormat="1" applyFont="1" applyFill="1" applyBorder="1" applyAlignment="1">
      <alignment vertical="center"/>
    </xf>
    <xf numFmtId="167" fontId="10" fillId="25" borderId="0" xfId="62" applyNumberFormat="1" applyFont="1" applyFill="1" applyBorder="1" applyAlignment="1">
      <alignment horizontal="center" vertical="center"/>
    </xf>
    <xf numFmtId="1" fontId="2" fillId="25" borderId="0" xfId="62" applyNumberFormat="1" applyFont="1" applyFill="1" applyBorder="1" applyAlignment="1"/>
    <xf numFmtId="3" fontId="98" fillId="25" borderId="0" xfId="62" applyNumberFormat="1" applyFont="1" applyFill="1" applyBorder="1" applyAlignment="1"/>
    <xf numFmtId="3" fontId="98" fillId="25" borderId="10" xfId="62" applyNumberFormat="1" applyFont="1" applyFill="1" applyBorder="1" applyAlignment="1"/>
    <xf numFmtId="1" fontId="11" fillId="25" borderId="0" xfId="62" applyNumberFormat="1" applyFont="1" applyFill="1" applyBorder="1" applyAlignment="1"/>
    <xf numFmtId="0" fontId="1" fillId="25" borderId="0" xfId="62" applyNumberFormat="1" applyFont="1" applyFill="1" applyBorder="1" applyAlignment="1"/>
    <xf numFmtId="0" fontId="1" fillId="25" borderId="0" xfId="62" applyFill="1" applyAlignment="1">
      <alignment vertical="top"/>
    </xf>
    <xf numFmtId="0" fontId="15" fillId="25" borderId="0" xfId="62" applyFont="1" applyFill="1" applyBorder="1" applyAlignment="1"/>
    <xf numFmtId="0" fontId="4" fillId="25" borderId="0" xfId="62" applyFont="1" applyFill="1" applyBorder="1" applyAlignment="1">
      <alignment vertical="top"/>
    </xf>
    <xf numFmtId="0" fontId="1" fillId="0" borderId="0" xfId="62" applyAlignment="1">
      <alignment vertical="top"/>
    </xf>
    <xf numFmtId="0" fontId="13" fillId="27" borderId="73" xfId="62" applyFont="1" applyFill="1" applyBorder="1" applyAlignment="1">
      <alignment horizontal="center" vertical="center"/>
    </xf>
    <xf numFmtId="0" fontId="2" fillId="25" borderId="0" xfId="62" applyNumberFormat="1" applyFont="1" applyFill="1"/>
    <xf numFmtId="0" fontId="1" fillId="0" borderId="0" xfId="62" applyFill="1" applyAlignment="1">
      <alignment vertical="top"/>
    </xf>
    <xf numFmtId="0" fontId="1" fillId="0" borderId="0" xfId="62" applyFill="1" applyBorder="1" applyAlignment="1">
      <alignment vertical="top"/>
    </xf>
    <xf numFmtId="0" fontId="28" fillId="0" borderId="0" xfId="62" applyFont="1" applyFill="1" applyBorder="1"/>
    <xf numFmtId="0" fontId="4" fillId="0" borderId="0" xfId="62" applyFont="1" applyFill="1" applyBorder="1" applyAlignment="1">
      <alignment vertical="top"/>
    </xf>
    <xf numFmtId="49" fontId="11" fillId="0" borderId="0" xfId="62" applyNumberFormat="1" applyFont="1" applyFill="1" applyBorder="1" applyAlignment="1">
      <alignment horizontal="right"/>
    </xf>
    <xf numFmtId="0" fontId="99" fillId="0" borderId="0" xfId="62" applyFont="1"/>
    <xf numFmtId="0" fontId="0" fillId="26" borderId="47" xfId="0" applyFill="1" applyBorder="1"/>
    <xf numFmtId="0" fontId="0" fillId="25" borderId="60" xfId="0" applyFill="1" applyBorder="1"/>
    <xf numFmtId="164" fontId="15" fillId="25" borderId="0" xfId="0" applyNumberFormat="1" applyFont="1" applyFill="1" applyBorder="1" applyAlignment="1">
      <alignment horizontal="right"/>
    </xf>
    <xf numFmtId="0" fontId="12" fillId="26" borderId="50" xfId="0" applyFont="1" applyFill="1" applyBorder="1" applyAlignment="1">
      <alignment vertical="center"/>
    </xf>
    <xf numFmtId="0" fontId="3" fillId="26" borderId="50" xfId="0" applyFont="1" applyFill="1" applyBorder="1" applyAlignment="1">
      <alignment vertical="center"/>
    </xf>
    <xf numFmtId="0" fontId="3" fillId="26" borderId="51" xfId="0" applyFont="1" applyFill="1" applyBorder="1" applyAlignment="1">
      <alignment vertical="center"/>
    </xf>
    <xf numFmtId="164" fontId="95" fillId="25" borderId="0" xfId="0" applyNumberFormat="1" applyFont="1" applyFill="1" applyBorder="1" applyAlignment="1">
      <alignment horizontal="center"/>
    </xf>
    <xf numFmtId="164" fontId="75" fillId="25" borderId="0" xfId="0" applyNumberFormat="1" applyFont="1" applyFill="1" applyBorder="1" applyAlignment="1">
      <alignment horizontal="right"/>
    </xf>
    <xf numFmtId="164" fontId="75" fillId="33" borderId="0" xfId="0" applyNumberFormat="1" applyFont="1" applyFill="1" applyBorder="1" applyAlignment="1">
      <alignment horizontal="right"/>
    </xf>
    <xf numFmtId="0" fontId="79" fillId="25" borderId="0" xfId="0" applyFont="1" applyFill="1" applyBorder="1"/>
    <xf numFmtId="0" fontId="72" fillId="0" borderId="0" xfId="0" applyFont="1"/>
    <xf numFmtId="0" fontId="0" fillId="25" borderId="13" xfId="0" applyFill="1" applyBorder="1" applyAlignment="1"/>
    <xf numFmtId="0" fontId="11" fillId="25" borderId="0" xfId="0" applyFont="1" applyFill="1" applyBorder="1" applyAlignment="1"/>
    <xf numFmtId="0" fontId="4" fillId="25" borderId="0" xfId="0" applyFont="1" applyFill="1" applyBorder="1" applyAlignment="1"/>
    <xf numFmtId="0" fontId="2" fillId="25" borderId="0" xfId="0" applyFont="1" applyFill="1" applyBorder="1" applyAlignment="1"/>
    <xf numFmtId="0" fontId="8" fillId="33" borderId="0" xfId="0" applyFont="1" applyFill="1" applyAlignment="1"/>
    <xf numFmtId="0" fontId="72" fillId="25" borderId="0" xfId="0" applyFont="1" applyFill="1" applyAlignment="1"/>
    <xf numFmtId="0" fontId="72" fillId="25" borderId="13" xfId="0" applyFont="1" applyFill="1" applyBorder="1" applyAlignment="1"/>
    <xf numFmtId="0" fontId="78" fillId="25" borderId="0" xfId="0" applyFont="1" applyFill="1" applyAlignment="1"/>
    <xf numFmtId="0" fontId="78" fillId="33" borderId="0" xfId="0" applyFont="1" applyFill="1" applyAlignment="1"/>
    <xf numFmtId="0" fontId="79" fillId="25" borderId="0" xfId="0" applyFont="1" applyFill="1" applyBorder="1" applyAlignment="1"/>
    <xf numFmtId="0" fontId="72" fillId="0" borderId="0" xfId="0" applyFont="1" applyAlignment="1"/>
    <xf numFmtId="164" fontId="67" fillId="25" borderId="0" xfId="0" applyNumberFormat="1" applyFont="1" applyFill="1" applyBorder="1" applyAlignment="1">
      <alignment horizontal="center"/>
    </xf>
    <xf numFmtId="0" fontId="12" fillId="25" borderId="0" xfId="0" applyFont="1" applyFill="1" applyBorder="1" applyAlignment="1"/>
    <xf numFmtId="0" fontId="68" fillId="25" borderId="0" xfId="0" applyFont="1" applyFill="1" applyBorder="1" applyAlignment="1"/>
    <xf numFmtId="0" fontId="50" fillId="25" borderId="0" xfId="0" applyFont="1" applyFill="1" applyBorder="1" applyAlignment="1">
      <alignment vertical="top"/>
    </xf>
    <xf numFmtId="0" fontId="8" fillId="25" borderId="0" xfId="0" applyFont="1" applyFill="1"/>
    <xf numFmtId="0" fontId="56" fillId="26" borderId="51" xfId="0" applyFont="1" applyFill="1" applyBorder="1" applyAlignment="1">
      <alignment vertical="center"/>
    </xf>
    <xf numFmtId="168" fontId="11" fillId="25" borderId="0" xfId="0" applyNumberFormat="1" applyFont="1" applyFill="1" applyBorder="1"/>
    <xf numFmtId="0" fontId="8" fillId="33" borderId="0" xfId="0" applyFont="1" applyFill="1"/>
    <xf numFmtId="0" fontId="97" fillId="25" borderId="0" xfId="0" applyFont="1" applyFill="1" applyBorder="1" applyAlignment="1">
      <alignment vertical="center"/>
    </xf>
    <xf numFmtId="0" fontId="0" fillId="26" borderId="50" xfId="0" applyFill="1" applyBorder="1" applyAlignment="1">
      <alignment vertical="center"/>
    </xf>
    <xf numFmtId="0" fontId="59" fillId="25" borderId="0" xfId="0" applyFont="1" applyFill="1" applyBorder="1"/>
    <xf numFmtId="3" fontId="9" fillId="25" borderId="0" xfId="0" applyNumberFormat="1" applyFont="1" applyFill="1" applyBorder="1"/>
    <xf numFmtId="0" fontId="74" fillId="25" borderId="0" xfId="0" applyFont="1" applyFill="1" applyBorder="1" applyAlignment="1">
      <alignment horizontal="left" vertical="center"/>
    </xf>
    <xf numFmtId="0" fontId="13" fillId="26" borderId="65" xfId="0" applyFont="1" applyFill="1" applyBorder="1" applyAlignment="1">
      <alignment horizontal="center" vertical="center"/>
    </xf>
    <xf numFmtId="0" fontId="20" fillId="25" borderId="0" xfId="0" applyFont="1" applyFill="1" applyBorder="1"/>
    <xf numFmtId="0" fontId="3" fillId="26" borderId="47" xfId="0" applyFont="1" applyFill="1" applyBorder="1" applyAlignment="1">
      <alignment vertical="center"/>
    </xf>
    <xf numFmtId="0" fontId="72" fillId="25" borderId="0" xfId="0" applyFont="1" applyFill="1" applyBorder="1"/>
    <xf numFmtId="0" fontId="79" fillId="25" borderId="11" xfId="0" applyFont="1" applyFill="1" applyBorder="1"/>
    <xf numFmtId="167" fontId="52" fillId="33" borderId="0" xfId="0" applyNumberFormat="1" applyFont="1" applyFill="1" applyBorder="1" applyAlignment="1">
      <alignment horizontal="right"/>
    </xf>
    <xf numFmtId="0" fontId="73" fillId="0" borderId="0" xfId="0" applyFont="1"/>
    <xf numFmtId="0" fontId="73" fillId="25" borderId="0" xfId="0" applyFont="1" applyFill="1" applyBorder="1"/>
    <xf numFmtId="0" fontId="84" fillId="25" borderId="0" xfId="0" applyFont="1" applyFill="1" applyBorder="1"/>
    <xf numFmtId="0" fontId="84" fillId="25" borderId="11" xfId="0" applyFont="1" applyFill="1" applyBorder="1"/>
    <xf numFmtId="0" fontId="4" fillId="25" borderId="0" xfId="0" applyFont="1" applyFill="1" applyBorder="1" applyAlignment="1">
      <alignment vertical="center"/>
    </xf>
    <xf numFmtId="3" fontId="15" fillId="25" borderId="0" xfId="0" applyNumberFormat="1" applyFont="1" applyFill="1" applyBorder="1" applyAlignment="1">
      <alignment horizontal="right"/>
    </xf>
    <xf numFmtId="0" fontId="10" fillId="25" borderId="0" xfId="63" applyFont="1" applyFill="1" applyBorder="1" applyAlignment="1">
      <alignment vertical="center"/>
    </xf>
    <xf numFmtId="0" fontId="1" fillId="0" borderId="0" xfId="63" applyBorder="1"/>
    <xf numFmtId="0" fontId="10" fillId="25" borderId="0" xfId="63" applyFont="1" applyFill="1" applyBorder="1" applyAlignment="1">
      <alignment horizontal="right" vertical="center" indent="1"/>
    </xf>
    <xf numFmtId="4" fontId="28" fillId="24" borderId="0" xfId="40" applyNumberFormat="1" applyFont="1" applyFill="1" applyBorder="1" applyAlignment="1">
      <alignment horizontal="right" wrapText="1" indent="1"/>
    </xf>
    <xf numFmtId="0" fontId="10" fillId="25" borderId="85" xfId="63" applyFont="1" applyFill="1" applyBorder="1" applyAlignment="1">
      <alignment horizontal="right" vertical="center" wrapText="1" indent="1"/>
    </xf>
    <xf numFmtId="0" fontId="48" fillId="33" borderId="0" xfId="63" applyFont="1" applyFill="1" applyBorder="1" applyAlignment="1">
      <alignment horizontal="left"/>
    </xf>
    <xf numFmtId="0" fontId="5" fillId="25" borderId="11" xfId="0" applyFont="1" applyFill="1" applyBorder="1"/>
    <xf numFmtId="0" fontId="71" fillId="25" borderId="0" xfId="62" applyFont="1" applyFill="1" applyBorder="1" applyAlignment="1">
      <alignment horizontal="left"/>
    </xf>
    <xf numFmtId="0" fontId="10" fillId="25" borderId="12" xfId="62" applyFont="1" applyFill="1" applyBorder="1" applyAlignment="1">
      <alignment horizontal="center"/>
    </xf>
    <xf numFmtId="0" fontId="12" fillId="25" borderId="12" xfId="0" applyFont="1" applyFill="1" applyBorder="1" applyAlignment="1">
      <alignment horizontal="left"/>
    </xf>
    <xf numFmtId="0" fontId="80" fillId="25" borderId="0" xfId="0" applyFont="1" applyFill="1" applyBorder="1"/>
    <xf numFmtId="0" fontId="3" fillId="26" borderId="49" xfId="0" applyFont="1" applyFill="1" applyBorder="1" applyAlignment="1">
      <alignment vertical="center"/>
    </xf>
    <xf numFmtId="0" fontId="10" fillId="25" borderId="60" xfId="0" applyFont="1" applyFill="1" applyBorder="1" applyAlignment="1">
      <alignment horizontal="center" vertical="center"/>
    </xf>
    <xf numFmtId="0" fontId="10" fillId="25" borderId="0" xfId="0" applyFont="1" applyFill="1" applyBorder="1" applyAlignment="1">
      <alignment vertical="center"/>
    </xf>
    <xf numFmtId="167" fontId="71" fillId="25" borderId="0" xfId="0" applyNumberFormat="1" applyFont="1" applyFill="1" applyBorder="1" applyAlignment="1">
      <alignment horizontal="right"/>
    </xf>
    <xf numFmtId="0" fontId="12" fillId="0" borderId="0" xfId="0" applyFont="1" applyBorder="1"/>
    <xf numFmtId="0" fontId="73" fillId="25" borderId="13" xfId="0" applyFont="1" applyFill="1" applyBorder="1"/>
    <xf numFmtId="168" fontId="71" fillId="25" borderId="0" xfId="0" applyNumberFormat="1" applyFont="1" applyFill="1" applyBorder="1" applyAlignment="1">
      <alignment horizontal="right"/>
    </xf>
    <xf numFmtId="168" fontId="10" fillId="25" borderId="0" xfId="0" applyNumberFormat="1" applyFont="1" applyFill="1" applyBorder="1" applyAlignment="1">
      <alignment horizontal="right"/>
    </xf>
    <xf numFmtId="0" fontId="15" fillId="0" borderId="0" xfId="0" applyFont="1" applyBorder="1" applyAlignment="1"/>
    <xf numFmtId="167" fontId="0" fillId="0" borderId="0" xfId="0" applyNumberFormat="1"/>
    <xf numFmtId="0" fontId="0" fillId="25" borderId="60" xfId="0" applyFill="1" applyBorder="1" applyAlignment="1"/>
    <xf numFmtId="0" fontId="5" fillId="25" borderId="0" xfId="0" applyFont="1" applyFill="1" applyBorder="1"/>
    <xf numFmtId="164" fontId="10" fillId="25" borderId="0" xfId="0" applyNumberFormat="1" applyFont="1" applyFill="1" applyBorder="1" applyAlignment="1">
      <alignment horizontal="center"/>
    </xf>
    <xf numFmtId="3" fontId="2" fillId="25" borderId="0" xfId="0" applyNumberFormat="1" applyFont="1" applyFill="1" applyBorder="1" applyAlignment="1">
      <alignment horizontal="right"/>
    </xf>
    <xf numFmtId="0" fontId="71" fillId="25" borderId="0" xfId="0" applyFont="1" applyFill="1" applyBorder="1" applyAlignment="1">
      <alignment horizontal="right"/>
    </xf>
    <xf numFmtId="167" fontId="71" fillId="25" borderId="0" xfId="0" applyNumberFormat="1" applyFont="1" applyFill="1" applyBorder="1" applyAlignment="1">
      <alignment horizontal="center"/>
    </xf>
    <xf numFmtId="167" fontId="71" fillId="33" borderId="0" xfId="0" applyNumberFormat="1" applyFont="1" applyFill="1" applyBorder="1" applyAlignment="1">
      <alignment horizontal="right"/>
    </xf>
    <xf numFmtId="0" fontId="71" fillId="25" borderId="0" xfId="0" applyFont="1" applyFill="1" applyBorder="1" applyAlignment="1">
      <alignment horizontal="center"/>
    </xf>
    <xf numFmtId="0" fontId="49" fillId="25" borderId="0" xfId="0" applyFont="1" applyFill="1"/>
    <xf numFmtId="0" fontId="49" fillId="25" borderId="13" xfId="0" applyFont="1" applyFill="1" applyBorder="1"/>
    <xf numFmtId="167" fontId="10" fillId="25" borderId="0" xfId="0" applyNumberFormat="1" applyFont="1" applyFill="1" applyBorder="1" applyAlignment="1">
      <alignment horizontal="center"/>
    </xf>
    <xf numFmtId="167" fontId="10" fillId="33" borderId="0" xfId="0" applyNumberFormat="1" applyFont="1" applyFill="1" applyBorder="1" applyAlignment="1">
      <alignment horizontal="right"/>
    </xf>
    <xf numFmtId="0" fontId="49" fillId="0" borderId="0" xfId="0" applyFont="1"/>
    <xf numFmtId="0" fontId="11" fillId="24" borderId="0" xfId="40" applyFont="1" applyFill="1" applyBorder="1" applyAlignment="1">
      <alignment horizontal="center"/>
    </xf>
    <xf numFmtId="167" fontId="11" fillId="25" borderId="0" xfId="0" applyNumberFormat="1" applyFont="1" applyFill="1" applyBorder="1" applyAlignment="1">
      <alignment horizontal="center"/>
    </xf>
    <xf numFmtId="167" fontId="11" fillId="25" borderId="0" xfId="0" applyNumberFormat="1" applyFont="1" applyFill="1" applyBorder="1" applyAlignment="1">
      <alignment horizontal="right"/>
    </xf>
    <xf numFmtId="167" fontId="11" fillId="33" borderId="0" xfId="0" applyNumberFormat="1" applyFont="1" applyFill="1" applyBorder="1" applyAlignment="1">
      <alignment horizontal="right"/>
    </xf>
    <xf numFmtId="0" fontId="81" fillId="25" borderId="13" xfId="0" applyFont="1" applyFill="1" applyBorder="1" applyAlignment="1">
      <alignment horizontal="center"/>
    </xf>
    <xf numFmtId="0" fontId="81" fillId="25" borderId="0" xfId="0" applyFont="1" applyFill="1" applyBorder="1" applyAlignment="1">
      <alignment horizontal="center"/>
    </xf>
    <xf numFmtId="1" fontId="11" fillId="25" borderId="0" xfId="0" applyNumberFormat="1" applyFont="1" applyFill="1" applyBorder="1" applyAlignment="1">
      <alignment horizontal="center"/>
    </xf>
    <xf numFmtId="0" fontId="2" fillId="0" borderId="0" xfId="0" applyFont="1" applyFill="1"/>
    <xf numFmtId="0" fontId="15" fillId="0" borderId="48" xfId="0" applyFont="1" applyBorder="1" applyAlignment="1"/>
    <xf numFmtId="0" fontId="9" fillId="25" borderId="0" xfId="0" applyFont="1" applyFill="1" applyBorder="1" applyAlignment="1"/>
    <xf numFmtId="0" fontId="10" fillId="25" borderId="60" xfId="0" applyFont="1" applyFill="1" applyBorder="1" applyAlignment="1">
      <alignment horizontal="center"/>
    </xf>
    <xf numFmtId="0" fontId="0" fillId="25" borderId="0" xfId="0" applyFill="1" applyAlignment="1">
      <alignment vertical="justify"/>
    </xf>
    <xf numFmtId="164" fontId="71" fillId="25" borderId="0" xfId="0" applyNumberFormat="1" applyFont="1" applyFill="1" applyBorder="1" applyAlignment="1">
      <alignment horizontal="center"/>
    </xf>
    <xf numFmtId="0" fontId="74" fillId="25" borderId="0" xfId="0" applyFont="1" applyFill="1" applyBorder="1"/>
    <xf numFmtId="0" fontId="72" fillId="0" borderId="0" xfId="0" applyFont="1" applyAlignment="1">
      <alignment vertical="center"/>
    </xf>
    <xf numFmtId="0" fontId="9" fillId="25" borderId="11" xfId="0" applyFont="1" applyFill="1" applyBorder="1"/>
    <xf numFmtId="167" fontId="11" fillId="25" borderId="0" xfId="0" applyNumberFormat="1" applyFont="1" applyFill="1" applyBorder="1"/>
    <xf numFmtId="0" fontId="20" fillId="25" borderId="0" xfId="0" applyFont="1" applyFill="1"/>
    <xf numFmtId="0" fontId="35" fillId="25" borderId="0" xfId="0" applyFont="1" applyFill="1" applyBorder="1"/>
    <xf numFmtId="0" fontId="80" fillId="25" borderId="11" xfId="0" applyFont="1" applyFill="1" applyBorder="1"/>
    <xf numFmtId="165" fontId="11" fillId="25" borderId="0" xfId="0" applyNumberFormat="1" applyFont="1" applyFill="1" applyBorder="1" applyAlignment="1">
      <alignment horizontal="center"/>
    </xf>
    <xf numFmtId="165" fontId="2" fillId="25" borderId="0" xfId="0" applyNumberFormat="1" applyFont="1" applyFill="1" applyBorder="1" applyAlignment="1">
      <alignment horizontal="center"/>
    </xf>
    <xf numFmtId="0" fontId="0" fillId="26" borderId="51" xfId="0" applyFill="1" applyBorder="1" applyAlignment="1">
      <alignment vertical="center"/>
    </xf>
    <xf numFmtId="0" fontId="15" fillId="25" borderId="12" xfId="0" applyFont="1" applyFill="1" applyBorder="1" applyAlignment="1">
      <alignment horizontal="center"/>
    </xf>
    <xf numFmtId="0" fontId="28" fillId="25" borderId="12" xfId="0" applyFont="1" applyFill="1" applyBorder="1" applyAlignment="1">
      <alignment horizontal="center"/>
    </xf>
    <xf numFmtId="0" fontId="34" fillId="25" borderId="0" xfId="0" applyFont="1" applyFill="1" applyBorder="1" applyAlignment="1">
      <alignment horizontal="center"/>
    </xf>
    <xf numFmtId="167" fontId="71" fillId="25" borderId="0" xfId="0" applyNumberFormat="1" applyFont="1" applyFill="1" applyBorder="1" applyAlignment="1"/>
    <xf numFmtId="167" fontId="71" fillId="33" borderId="0" xfId="0" applyNumberFormat="1" applyFont="1" applyFill="1" applyBorder="1" applyAlignment="1"/>
    <xf numFmtId="167" fontId="10" fillId="25" borderId="0" xfId="0" applyNumberFormat="1" applyFont="1" applyFill="1" applyBorder="1" applyAlignment="1"/>
    <xf numFmtId="167" fontId="10" fillId="33" borderId="0" xfId="0" applyNumberFormat="1" applyFont="1" applyFill="1" applyBorder="1" applyAlignment="1"/>
    <xf numFmtId="0" fontId="11" fillId="25" borderId="0" xfId="0" applyFont="1" applyFill="1" applyBorder="1" applyAlignment="1">
      <alignment horizontal="center"/>
    </xf>
    <xf numFmtId="167" fontId="11" fillId="25" borderId="0" xfId="0" applyNumberFormat="1" applyFont="1" applyFill="1" applyBorder="1" applyAlignment="1"/>
    <xf numFmtId="167" fontId="11" fillId="33" borderId="0" xfId="0" applyNumberFormat="1" applyFont="1" applyFill="1" applyBorder="1" applyAlignment="1"/>
    <xf numFmtId="0" fontId="23" fillId="25" borderId="0" xfId="0" applyFont="1" applyFill="1" applyBorder="1"/>
    <xf numFmtId="169" fontId="11" fillId="25" borderId="0" xfId="0" applyNumberFormat="1" applyFont="1" applyFill="1" applyBorder="1" applyAlignment="1">
      <alignment horizontal="center"/>
    </xf>
    <xf numFmtId="169" fontId="71" fillId="25" borderId="0" xfId="0" applyNumberFormat="1" applyFont="1" applyFill="1" applyBorder="1" applyAlignment="1">
      <alignment horizontal="center"/>
    </xf>
    <xf numFmtId="165" fontId="35" fillId="25" borderId="0" xfId="0" applyNumberFormat="1" applyFont="1" applyFill="1" applyBorder="1" applyAlignment="1">
      <alignment horizontal="center"/>
    </xf>
    <xf numFmtId="0" fontId="49" fillId="25" borderId="0" xfId="0" applyFont="1" applyFill="1" applyBorder="1"/>
    <xf numFmtId="0" fontId="13" fillId="26" borderId="62" xfId="0" applyFont="1" applyFill="1" applyBorder="1" applyAlignment="1">
      <alignment horizontal="center" vertical="center"/>
    </xf>
    <xf numFmtId="0" fontId="15" fillId="0" borderId="48" xfId="0" applyFont="1" applyBorder="1" applyAlignment="1">
      <alignment vertical="center"/>
    </xf>
    <xf numFmtId="0" fontId="49" fillId="25" borderId="0" xfId="0" applyFont="1" applyFill="1" applyBorder="1" applyAlignment="1">
      <alignment horizontal="left"/>
    </xf>
    <xf numFmtId="0" fontId="14" fillId="26" borderId="49" xfId="0" applyFont="1" applyFill="1" applyBorder="1" applyAlignment="1"/>
    <xf numFmtId="0" fontId="12" fillId="26" borderId="60" xfId="0" applyFont="1" applyFill="1" applyBorder="1" applyAlignment="1">
      <alignment vertical="center"/>
    </xf>
    <xf numFmtId="0" fontId="3" fillId="26" borderId="60" xfId="0" applyFont="1" applyFill="1" applyBorder="1" applyAlignment="1">
      <alignment vertical="center"/>
    </xf>
    <xf numFmtId="165" fontId="71" fillId="25" borderId="0" xfId="0" applyNumberFormat="1" applyFont="1" applyFill="1" applyBorder="1" applyAlignment="1">
      <alignment horizontal="right"/>
    </xf>
    <xf numFmtId="0" fontId="10" fillId="25" borderId="60" xfId="0" applyFont="1" applyFill="1" applyBorder="1" applyAlignment="1">
      <alignment horizontal="center" vertical="distributed"/>
    </xf>
    <xf numFmtId="0" fontId="10" fillId="25" borderId="10" xfId="0" applyFont="1" applyFill="1" applyBorder="1" applyAlignment="1">
      <alignment vertical="center"/>
    </xf>
    <xf numFmtId="165" fontId="9" fillId="25" borderId="0" xfId="0" applyNumberFormat="1" applyFont="1" applyFill="1" applyBorder="1" applyAlignment="1">
      <alignment horizontal="right"/>
    </xf>
    <xf numFmtId="0" fontId="9" fillId="25" borderId="0" xfId="0" applyFont="1" applyFill="1" applyBorder="1" applyAlignment="1">
      <alignment horizontal="right"/>
    </xf>
    <xf numFmtId="0" fontId="22" fillId="25" borderId="0" xfId="0" applyFont="1" applyFill="1"/>
    <xf numFmtId="0" fontId="22" fillId="25" borderId="13" xfId="0" applyFont="1" applyFill="1" applyBorder="1"/>
    <xf numFmtId="0" fontId="22" fillId="25" borderId="0" xfId="0" applyFont="1" applyFill="1" applyBorder="1" applyAlignment="1">
      <alignment horizontal="left"/>
    </xf>
    <xf numFmtId="0" fontId="22" fillId="25" borderId="0" xfId="0" applyFont="1" applyFill="1" applyBorder="1"/>
    <xf numFmtId="0" fontId="22" fillId="0" borderId="0" xfId="0" applyFont="1"/>
    <xf numFmtId="0" fontId="80" fillId="25" borderId="0" xfId="0" applyFont="1" applyFill="1" applyBorder="1" applyAlignment="1">
      <alignment horizontal="right"/>
    </xf>
    <xf numFmtId="0" fontId="20" fillId="25" borderId="13" xfId="0" applyFont="1" applyFill="1" applyBorder="1"/>
    <xf numFmtId="0" fontId="85" fillId="25" borderId="0" xfId="0" applyFont="1" applyFill="1"/>
    <xf numFmtId="0" fontId="82" fillId="25" borderId="0" xfId="0" applyFont="1" applyFill="1" applyBorder="1" applyAlignment="1">
      <alignment horizontal="center"/>
    </xf>
    <xf numFmtId="0" fontId="86" fillId="25" borderId="0" xfId="0" applyFont="1" applyFill="1" applyBorder="1"/>
    <xf numFmtId="164" fontId="82" fillId="25" borderId="0" xfId="0" applyNumberFormat="1" applyFont="1" applyFill="1" applyBorder="1" applyAlignment="1">
      <alignment horizontal="center"/>
    </xf>
    <xf numFmtId="0" fontId="85" fillId="0" borderId="0" xfId="0" applyFont="1"/>
    <xf numFmtId="3" fontId="28" fillId="34" borderId="10" xfId="40" applyNumberFormat="1" applyFont="1" applyFill="1" applyBorder="1" applyAlignment="1">
      <alignment horizontal="center"/>
    </xf>
    <xf numFmtId="3" fontId="28" fillId="34" borderId="0" xfId="40" applyNumberFormat="1" applyFont="1" applyFill="1" applyBorder="1" applyAlignment="1"/>
    <xf numFmtId="4" fontId="28" fillId="34" borderId="0" xfId="40" applyNumberFormat="1" applyFont="1" applyFill="1" applyBorder="1" applyAlignment="1"/>
    <xf numFmtId="167" fontId="17" fillId="25" borderId="0" xfId="0" applyNumberFormat="1" applyFont="1" applyFill="1" applyBorder="1" applyAlignment="1">
      <alignment horizontal="right" vertical="center" indent="1"/>
    </xf>
    <xf numFmtId="0" fontId="10" fillId="25" borderId="12" xfId="62" applyFont="1" applyFill="1" applyBorder="1" applyAlignment="1">
      <alignment horizontal="right"/>
    </xf>
    <xf numFmtId="0" fontId="14" fillId="28" borderId="88" xfId="0" applyFont="1" applyFill="1" applyBorder="1" applyAlignment="1">
      <alignment vertical="center"/>
    </xf>
    <xf numFmtId="0" fontId="12" fillId="28" borderId="39" xfId="0" applyFont="1" applyFill="1" applyBorder="1" applyAlignment="1">
      <alignment vertical="center"/>
    </xf>
    <xf numFmtId="0" fontId="0" fillId="33" borderId="0" xfId="0" applyFill="1" applyBorder="1" applyAlignment="1">
      <alignment vertical="justify" wrapText="1"/>
    </xf>
    <xf numFmtId="2" fontId="17" fillId="33" borderId="0" xfId="0" applyNumberFormat="1" applyFont="1" applyFill="1" applyBorder="1" applyAlignment="1">
      <alignment horizontal="right" vertical="center"/>
    </xf>
    <xf numFmtId="2" fontId="48" fillId="33" borderId="0" xfId="0" applyNumberFormat="1" applyFont="1" applyFill="1" applyBorder="1" applyAlignment="1">
      <alignment horizontal="right"/>
    </xf>
    <xf numFmtId="2" fontId="11" fillId="34" borderId="0" xfId="40" applyNumberFormat="1" applyFont="1" applyFill="1" applyBorder="1" applyAlignment="1">
      <alignment horizontal="right" wrapText="1"/>
    </xf>
    <xf numFmtId="2" fontId="2" fillId="33" borderId="0" xfId="0" applyNumberFormat="1" applyFont="1" applyFill="1" applyBorder="1" applyAlignment="1">
      <alignment horizontal="right"/>
    </xf>
    <xf numFmtId="2" fontId="15" fillId="33" borderId="0" xfId="0" applyNumberFormat="1" applyFont="1" applyFill="1" applyBorder="1" applyAlignment="1">
      <alignment horizontal="right"/>
    </xf>
    <xf numFmtId="2" fontId="0" fillId="33" borderId="0" xfId="0" applyNumberFormat="1" applyFill="1" applyAlignment="1">
      <alignment horizontal="right"/>
    </xf>
    <xf numFmtId="0" fontId="10" fillId="33" borderId="0" xfId="0" applyFont="1" applyFill="1" applyBorder="1" applyAlignment="1"/>
    <xf numFmtId="167" fontId="17" fillId="25" borderId="0" xfId="0" applyNumberFormat="1" applyFont="1" applyFill="1" applyBorder="1" applyAlignment="1">
      <alignment horizontal="right" vertical="center"/>
    </xf>
    <xf numFmtId="0" fontId="17" fillId="25" borderId="0" xfId="0" applyFont="1" applyFill="1" applyBorder="1" applyAlignment="1">
      <alignment horizontal="right" vertical="center"/>
    </xf>
    <xf numFmtId="4" fontId="57" fillId="0" borderId="0" xfId="0" applyNumberFormat="1" applyFont="1"/>
    <xf numFmtId="0" fontId="2" fillId="25" borderId="0" xfId="0" applyFont="1" applyFill="1" applyBorder="1" applyAlignment="1">
      <alignment horizontal="right"/>
    </xf>
    <xf numFmtId="4" fontId="2" fillId="25" borderId="0" xfId="0" applyNumberFormat="1" applyFont="1" applyFill="1" applyBorder="1" applyAlignment="1">
      <alignment horizontal="right"/>
    </xf>
    <xf numFmtId="3" fontId="10" fillId="0" borderId="0" xfId="62" applyNumberFormat="1" applyFont="1"/>
    <xf numFmtId="3" fontId="11" fillId="0" borderId="0" xfId="62" applyNumberFormat="1" applyFont="1"/>
    <xf numFmtId="0" fontId="10" fillId="25" borderId="12" xfId="0" applyFont="1" applyFill="1" applyBorder="1" applyAlignment="1">
      <alignment horizontal="right"/>
    </xf>
    <xf numFmtId="0" fontId="10" fillId="25" borderId="12" xfId="0" applyFont="1" applyFill="1" applyBorder="1" applyAlignment="1">
      <alignment horizontal="center"/>
    </xf>
    <xf numFmtId="0" fontId="11" fillId="25" borderId="0" xfId="0" applyFont="1" applyFill="1" applyBorder="1" applyAlignment="1">
      <alignment horizontal="left"/>
    </xf>
    <xf numFmtId="0" fontId="15" fillId="25" borderId="0" xfId="0" applyFont="1" applyFill="1" applyBorder="1" applyAlignment="1">
      <alignment horizontal="right"/>
    </xf>
    <xf numFmtId="0" fontId="48" fillId="25" borderId="0" xfId="0" applyFont="1" applyFill="1" applyBorder="1" applyAlignment="1">
      <alignment horizontal="right"/>
    </xf>
    <xf numFmtId="0" fontId="9" fillId="25" borderId="0" xfId="0" applyFont="1" applyFill="1" applyBorder="1"/>
    <xf numFmtId="0" fontId="72" fillId="25" borderId="70" xfId="62" applyFont="1" applyFill="1" applyBorder="1" applyAlignment="1">
      <alignment vertical="center"/>
    </xf>
    <xf numFmtId="0" fontId="72" fillId="25" borderId="68" xfId="62" applyFont="1" applyFill="1" applyBorder="1" applyAlignment="1">
      <alignment vertical="center"/>
    </xf>
    <xf numFmtId="0" fontId="10" fillId="25" borderId="0" xfId="62" applyFont="1" applyFill="1" applyBorder="1" applyAlignment="1">
      <alignment horizontal="left" indent="1"/>
    </xf>
    <xf numFmtId="0" fontId="8" fillId="25" borderId="0" xfId="62" applyFont="1" applyFill="1" applyBorder="1" applyAlignment="1">
      <alignment horizontal="left"/>
    </xf>
    <xf numFmtId="0" fontId="10" fillId="25" borderId="0" xfId="62" applyFont="1" applyFill="1" applyBorder="1" applyAlignment="1">
      <alignment horizontal="center"/>
    </xf>
    <xf numFmtId="0" fontId="0" fillId="0" borderId="0" xfId="0" applyBorder="1" applyAlignment="1">
      <alignment vertical="center"/>
    </xf>
    <xf numFmtId="0" fontId="0" fillId="25" borderId="0" xfId="0" applyFill="1" applyAlignment="1">
      <alignment vertical="top"/>
    </xf>
    <xf numFmtId="0" fontId="10" fillId="25" borderId="84" xfId="62" applyFont="1" applyFill="1" applyBorder="1" applyAlignment="1">
      <alignment vertical="center"/>
    </xf>
    <xf numFmtId="0" fontId="10" fillId="25" borderId="0" xfId="0" applyFont="1" applyFill="1" applyBorder="1" applyAlignment="1">
      <alignment horizontal="left" indent="1"/>
    </xf>
    <xf numFmtId="0" fontId="7" fillId="25" borderId="12" xfId="0" applyFont="1" applyFill="1" applyBorder="1" applyAlignment="1">
      <alignment horizontal="right"/>
    </xf>
    <xf numFmtId="164" fontId="107" fillId="25" borderId="0" xfId="40" applyNumberFormat="1" applyFont="1" applyFill="1" applyBorder="1" applyAlignment="1">
      <alignment horizontal="right" wrapText="1"/>
    </xf>
    <xf numFmtId="164" fontId="107" fillId="33" borderId="0" xfId="40" applyNumberFormat="1" applyFont="1" applyFill="1" applyBorder="1" applyAlignment="1">
      <alignment horizontal="right" wrapText="1"/>
    </xf>
    <xf numFmtId="3" fontId="107" fillId="25" borderId="0" xfId="0" applyNumberFormat="1" applyFont="1" applyFill="1" applyBorder="1" applyAlignment="1">
      <alignment horizontal="right"/>
    </xf>
    <xf numFmtId="0" fontId="91" fillId="25" borderId="0" xfId="0" applyFont="1" applyFill="1" applyBorder="1" applyAlignment="1">
      <alignment horizontal="left" vertical="center"/>
    </xf>
    <xf numFmtId="0" fontId="8" fillId="25" borderId="0" xfId="62" applyFont="1" applyFill="1" applyBorder="1" applyAlignment="1">
      <alignment horizontal="right"/>
    </xf>
    <xf numFmtId="0" fontId="71" fillId="25" borderId="0" xfId="0" applyFont="1" applyFill="1" applyBorder="1" applyAlignment="1">
      <alignment horizontal="left"/>
    </xf>
    <xf numFmtId="0" fontId="11" fillId="25" borderId="0" xfId="0" applyFont="1" applyFill="1" applyBorder="1" applyAlignment="1">
      <alignment horizontal="left"/>
    </xf>
    <xf numFmtId="0" fontId="15" fillId="25" borderId="0" xfId="0" applyFont="1" applyFill="1" applyBorder="1" applyAlignment="1">
      <alignment horizontal="right"/>
    </xf>
    <xf numFmtId="0" fontId="10" fillId="25" borderId="33" xfId="0" applyFont="1" applyFill="1" applyBorder="1" applyAlignment="1">
      <alignment horizontal="center"/>
    </xf>
    <xf numFmtId="0" fontId="10" fillId="25" borderId="12" xfId="0" applyFont="1" applyFill="1" applyBorder="1" applyAlignment="1">
      <alignment horizontal="center"/>
    </xf>
    <xf numFmtId="0" fontId="10" fillId="25" borderId="12" xfId="0" applyFont="1" applyFill="1" applyBorder="1" applyAlignment="1">
      <alignment horizontal="right"/>
    </xf>
    <xf numFmtId="0" fontId="15" fillId="25" borderId="48" xfId="0" applyFont="1" applyFill="1" applyBorder="1" applyAlignment="1">
      <alignment horizontal="right"/>
    </xf>
    <xf numFmtId="0" fontId="11" fillId="24" borderId="0" xfId="40" applyFont="1" applyFill="1" applyBorder="1" applyAlignment="1">
      <alignment horizontal="left" indent="1"/>
    </xf>
    <xf numFmtId="0" fontId="10" fillId="24" borderId="0" xfId="40" applyFont="1" applyFill="1" applyBorder="1" applyAlignment="1">
      <alignment horizontal="left" wrapText="1"/>
    </xf>
    <xf numFmtId="0" fontId="10" fillId="25" borderId="10" xfId="0" applyFont="1" applyFill="1" applyBorder="1" applyAlignment="1">
      <alignment horizontal="center"/>
    </xf>
    <xf numFmtId="0" fontId="15" fillId="25" borderId="33" xfId="0" applyFont="1" applyFill="1" applyBorder="1" applyAlignment="1">
      <alignment horizontal="center"/>
    </xf>
    <xf numFmtId="0" fontId="8" fillId="25" borderId="10" xfId="0" applyFont="1" applyFill="1" applyBorder="1" applyAlignment="1">
      <alignment horizontal="left"/>
    </xf>
    <xf numFmtId="0" fontId="10" fillId="24" borderId="0" xfId="40" applyFont="1" applyFill="1" applyBorder="1" applyAlignment="1">
      <alignment horizontal="left"/>
    </xf>
    <xf numFmtId="0" fontId="10" fillId="25" borderId="0" xfId="0" applyFont="1" applyFill="1" applyBorder="1" applyAlignment="1">
      <alignment horizontal="center"/>
    </xf>
    <xf numFmtId="0" fontId="11" fillId="25" borderId="0" xfId="0" applyFont="1" applyFill="1" applyBorder="1" applyAlignment="1">
      <alignment horizontal="left" indent="1"/>
    </xf>
    <xf numFmtId="0" fontId="8" fillId="25" borderId="13" xfId="0" applyFont="1" applyFill="1" applyBorder="1" applyAlignment="1">
      <alignment horizontal="left"/>
    </xf>
    <xf numFmtId="0" fontId="8" fillId="25" borderId="0" xfId="0" applyFont="1" applyFill="1" applyBorder="1" applyAlignment="1">
      <alignment horizontal="left"/>
    </xf>
    <xf numFmtId="0" fontId="9" fillId="25" borderId="0" xfId="0" applyFont="1" applyFill="1" applyBorder="1"/>
    <xf numFmtId="0" fontId="11" fillId="25" borderId="0" xfId="0" applyNumberFormat="1" applyFont="1" applyFill="1" applyBorder="1" applyAlignment="1">
      <alignment horizontal="left"/>
    </xf>
    <xf numFmtId="164" fontId="71" fillId="24" borderId="0" xfId="40" applyNumberFormat="1" applyFont="1" applyFill="1" applyBorder="1" applyAlignment="1">
      <alignment horizontal="center" wrapText="1"/>
    </xf>
    <xf numFmtId="1" fontId="2" fillId="25" borderId="0" xfId="0" applyNumberFormat="1" applyFont="1" applyFill="1" applyBorder="1" applyAlignment="1">
      <alignment horizontal="center"/>
    </xf>
    <xf numFmtId="0" fontId="0" fillId="25" borderId="60" xfId="0" applyFill="1" applyBorder="1" applyAlignment="1">
      <alignment vertical="center"/>
    </xf>
    <xf numFmtId="0" fontId="10" fillId="25" borderId="69" xfId="0" applyFont="1" applyFill="1" applyBorder="1" applyAlignment="1"/>
    <xf numFmtId="0" fontId="0" fillId="0" borderId="69" xfId="0" applyBorder="1" applyAlignment="1"/>
    <xf numFmtId="0" fontId="0" fillId="26" borderId="47" xfId="0" applyFill="1" applyBorder="1" applyAlignment="1">
      <alignment vertical="center"/>
    </xf>
    <xf numFmtId="0" fontId="34" fillId="33" borderId="0" xfId="0" applyFont="1" applyFill="1" applyBorder="1" applyAlignment="1">
      <alignment horizontal="center"/>
    </xf>
    <xf numFmtId="167" fontId="35" fillId="33" borderId="0" xfId="0" applyNumberFormat="1" applyFont="1" applyFill="1" applyBorder="1" applyAlignment="1">
      <alignment horizontal="center"/>
    </xf>
    <xf numFmtId="167" fontId="35" fillId="25" borderId="0" xfId="0" applyNumberFormat="1" applyFont="1" applyFill="1" applyBorder="1" applyAlignment="1">
      <alignment horizontal="center"/>
    </xf>
    <xf numFmtId="167" fontId="11" fillId="34" borderId="0" xfId="40" applyNumberFormat="1" applyFont="1" applyFill="1" applyBorder="1" applyAlignment="1">
      <alignment horizontal="right" wrapText="1" indent="2"/>
    </xf>
    <xf numFmtId="0" fontId="11" fillId="24" borderId="0" xfId="40" applyFont="1" applyFill="1" applyBorder="1" applyAlignment="1">
      <alignment horizontal="left" indent="1"/>
    </xf>
    <xf numFmtId="0" fontId="15" fillId="25" borderId="0" xfId="62" applyFont="1" applyFill="1" applyBorder="1" applyAlignment="1">
      <alignment horizontal="right"/>
    </xf>
    <xf numFmtId="3" fontId="11" fillId="25" borderId="0" xfId="62" applyNumberFormat="1" applyFont="1" applyFill="1" applyAlignment="1">
      <alignment horizontal="right" indent="1"/>
    </xf>
    <xf numFmtId="3" fontId="11" fillId="25" borderId="0" xfId="62" applyNumberFormat="1" applyFont="1" applyFill="1" applyBorder="1" applyAlignment="1">
      <alignment horizontal="right" indent="1"/>
    </xf>
    <xf numFmtId="3" fontId="10" fillId="25" borderId="0" xfId="62" applyNumberFormat="1" applyFont="1" applyFill="1" applyAlignment="1">
      <alignment horizontal="right" indent="1"/>
    </xf>
    <xf numFmtId="3" fontId="10" fillId="25" borderId="0" xfId="62" applyNumberFormat="1" applyFont="1" applyFill="1" applyBorder="1" applyAlignment="1">
      <alignment horizontal="right" indent="1"/>
    </xf>
    <xf numFmtId="0" fontId="98" fillId="25" borderId="0" xfId="62" applyFont="1" applyFill="1" applyBorder="1" applyAlignment="1">
      <alignment vertical="distributed"/>
    </xf>
    <xf numFmtId="167" fontId="35" fillId="25" borderId="0" xfId="62" applyNumberFormat="1" applyFont="1" applyFill="1" applyBorder="1" applyAlignment="1">
      <alignment horizontal="right" indent="1"/>
    </xf>
    <xf numFmtId="49" fontId="10" fillId="25" borderId="10" xfId="62" applyNumberFormat="1" applyFont="1" applyFill="1" applyBorder="1" applyAlignment="1">
      <alignment horizontal="center" vertical="center" wrapText="1"/>
    </xf>
    <xf numFmtId="167" fontId="10" fillId="34" borderId="0" xfId="40" applyNumberFormat="1" applyFont="1" applyFill="1" applyBorder="1" applyAlignment="1">
      <alignment horizontal="right" wrapText="1" indent="2"/>
    </xf>
    <xf numFmtId="0" fontId="98" fillId="25" borderId="0" xfId="62" applyFont="1" applyFill="1" applyBorder="1" applyAlignment="1">
      <alignment horizontal="left"/>
    </xf>
    <xf numFmtId="0" fontId="10" fillId="25" borderId="61" xfId="62" applyFont="1" applyFill="1" applyBorder="1" applyAlignment="1">
      <alignment horizontal="center" vertical="center"/>
    </xf>
    <xf numFmtId="3" fontId="98" fillId="25" borderId="0" xfId="57" applyNumberFormat="1" applyFont="1" applyFill="1" applyAlignment="1">
      <alignment horizontal="right" vertical="distributed"/>
    </xf>
    <xf numFmtId="167" fontId="11" fillId="25" borderId="0" xfId="57" applyNumberFormat="1" applyFont="1" applyFill="1" applyBorder="1" applyAlignment="1">
      <alignment horizontal="center"/>
    </xf>
    <xf numFmtId="3" fontId="10" fillId="25" borderId="0" xfId="57" applyNumberFormat="1" applyFont="1" applyFill="1"/>
    <xf numFmtId="3" fontId="11" fillId="25" borderId="0" xfId="57" applyNumberFormat="1" applyFont="1" applyFill="1"/>
    <xf numFmtId="3" fontId="10" fillId="25" borderId="0" xfId="57" applyNumberFormat="1" applyFont="1" applyFill="1" applyBorder="1" applyAlignment="1">
      <alignment horizontal="right"/>
    </xf>
    <xf numFmtId="3" fontId="35" fillId="25" borderId="0" xfId="57" applyNumberFormat="1" applyFont="1" applyFill="1" applyBorder="1"/>
    <xf numFmtId="3" fontId="11" fillId="25" borderId="0" xfId="57" applyNumberFormat="1" applyFont="1" applyFill="1" applyBorder="1" applyAlignment="1">
      <alignment horizontal="right"/>
    </xf>
    <xf numFmtId="0" fontId="50" fillId="24" borderId="0" xfId="40" applyFont="1" applyFill="1" applyBorder="1" applyAlignment="1">
      <alignment horizontal="left" vertical="center" indent="3"/>
    </xf>
    <xf numFmtId="167" fontId="11" fillId="24" borderId="86" xfId="40" applyNumberFormat="1" applyFont="1" applyFill="1" applyBorder="1" applyAlignment="1">
      <alignment horizontal="left" vertical="center" indent="2"/>
    </xf>
    <xf numFmtId="0" fontId="60" fillId="39" borderId="0" xfId="63" applyFont="1" applyFill="1" applyBorder="1" applyAlignment="1"/>
    <xf numFmtId="1" fontId="17" fillId="33" borderId="0" xfId="63" applyNumberFormat="1" applyFont="1" applyFill="1" applyBorder="1" applyAlignment="1">
      <alignment horizontal="center"/>
    </xf>
    <xf numFmtId="0" fontId="1" fillId="33" borderId="0" xfId="63" applyFont="1" applyFill="1" applyAlignment="1"/>
    <xf numFmtId="0" fontId="11" fillId="24" borderId="0" xfId="40" applyFont="1" applyFill="1" applyBorder="1" applyAlignment="1">
      <alignment horizontal="left" vertical="center" indent="3"/>
    </xf>
    <xf numFmtId="0" fontId="10" fillId="24" borderId="86" xfId="40" applyFont="1" applyFill="1" applyBorder="1" applyAlignment="1">
      <alignment horizontal="left" vertical="center" indent="1"/>
    </xf>
    <xf numFmtId="0" fontId="7" fillId="24" borderId="0" xfId="40" applyFont="1" applyFill="1" applyBorder="1" applyAlignment="1">
      <alignment horizontal="left" vertical="center" indent="1"/>
    </xf>
    <xf numFmtId="0" fontId="7" fillId="24" borderId="86" xfId="40" applyFont="1" applyFill="1" applyBorder="1" applyAlignment="1">
      <alignment horizontal="left" vertical="center" indent="1"/>
    </xf>
    <xf numFmtId="167" fontId="11" fillId="34" borderId="0" xfId="40" applyNumberFormat="1" applyFont="1" applyFill="1" applyBorder="1" applyAlignment="1">
      <alignment horizontal="left" vertical="center" indent="2"/>
    </xf>
    <xf numFmtId="0" fontId="15" fillId="33" borderId="0" xfId="63" applyFont="1" applyFill="1" applyBorder="1" applyAlignment="1">
      <alignment horizontal="left"/>
    </xf>
    <xf numFmtId="0" fontId="1" fillId="33" borderId="0" xfId="63" applyFill="1" applyAlignment="1"/>
    <xf numFmtId="0" fontId="1" fillId="33" borderId="0" xfId="63" applyFill="1" applyBorder="1" applyAlignment="1"/>
    <xf numFmtId="0" fontId="5" fillId="33" borderId="0" xfId="63" applyFont="1" applyFill="1" applyBorder="1"/>
    <xf numFmtId="0" fontId="5" fillId="33" borderId="11" xfId="63" applyFont="1" applyFill="1" applyBorder="1"/>
    <xf numFmtId="49" fontId="11" fillId="33" borderId="0" xfId="63" applyNumberFormat="1" applyFont="1" applyFill="1" applyBorder="1" applyAlignment="1">
      <alignment horizontal="left"/>
    </xf>
    <xf numFmtId="0" fontId="5" fillId="33" borderId="11" xfId="63" applyFont="1" applyFill="1" applyBorder="1" applyAlignment="1"/>
    <xf numFmtId="0" fontId="1" fillId="28" borderId="31" xfId="67" applyFill="1" applyBorder="1"/>
    <xf numFmtId="0" fontId="10" fillId="25" borderId="12" xfId="67" applyFont="1" applyFill="1" applyBorder="1" applyAlignment="1"/>
    <xf numFmtId="0" fontId="1" fillId="33" borderId="12" xfId="67" applyFill="1" applyBorder="1" applyAlignment="1">
      <alignment horizontal="left"/>
    </xf>
    <xf numFmtId="0" fontId="1" fillId="33" borderId="12" xfId="67" applyFill="1" applyBorder="1"/>
    <xf numFmtId="0" fontId="1" fillId="25" borderId="12" xfId="67" applyFill="1" applyBorder="1"/>
    <xf numFmtId="0" fontId="1" fillId="25" borderId="0" xfId="67" applyFill="1"/>
    <xf numFmtId="0" fontId="1" fillId="33" borderId="0" xfId="67" applyFill="1"/>
    <xf numFmtId="0" fontId="8" fillId="25" borderId="10" xfId="67" applyFont="1" applyFill="1" applyBorder="1" applyAlignment="1">
      <alignment horizontal="left"/>
    </xf>
    <xf numFmtId="0" fontId="8" fillId="33" borderId="10" xfId="67" applyFont="1" applyFill="1" applyBorder="1" applyAlignment="1">
      <alignment horizontal="left"/>
    </xf>
    <xf numFmtId="0" fontId="8" fillId="33" borderId="0" xfId="67" applyFont="1" applyFill="1" applyBorder="1" applyAlignment="1">
      <alignment horizontal="left"/>
    </xf>
    <xf numFmtId="0" fontId="8" fillId="25" borderId="0" xfId="67" applyFont="1" applyFill="1" applyBorder="1" applyAlignment="1">
      <alignment horizontal="left"/>
    </xf>
    <xf numFmtId="0" fontId="1" fillId="25" borderId="14" xfId="67" applyFill="1" applyBorder="1"/>
    <xf numFmtId="0" fontId="8" fillId="25" borderId="0" xfId="67" applyFont="1" applyFill="1" applyBorder="1" applyAlignment="1">
      <alignment horizontal="right"/>
    </xf>
    <xf numFmtId="0" fontId="1" fillId="25" borderId="11" xfId="67" applyFill="1" applyBorder="1"/>
    <xf numFmtId="0" fontId="1" fillId="25" borderId="0" xfId="67" applyFill="1" applyBorder="1" applyAlignment="1">
      <alignment vertical="center"/>
    </xf>
    <xf numFmtId="0" fontId="113" fillId="28" borderId="41" xfId="0" applyFont="1" applyFill="1" applyBorder="1" applyAlignment="1">
      <alignment vertical="center"/>
    </xf>
    <xf numFmtId="0" fontId="3" fillId="28" borderId="92" xfId="0" applyFont="1" applyFill="1" applyBorder="1" applyAlignment="1">
      <alignment vertical="center"/>
    </xf>
    <xf numFmtId="0" fontId="1" fillId="25" borderId="0" xfId="67" applyFill="1" applyAlignment="1">
      <alignment vertical="center"/>
    </xf>
    <xf numFmtId="0" fontId="1" fillId="33" borderId="0" xfId="67" applyFill="1" applyAlignment="1">
      <alignment vertical="center"/>
    </xf>
    <xf numFmtId="0" fontId="1" fillId="33" borderId="0" xfId="67" applyFill="1" applyBorder="1" applyAlignment="1">
      <alignment vertical="center"/>
    </xf>
    <xf numFmtId="0" fontId="113" fillId="33" borderId="0" xfId="0" applyFont="1" applyFill="1" applyBorder="1" applyAlignment="1">
      <alignment vertical="center"/>
    </xf>
    <xf numFmtId="0" fontId="3" fillId="33" borderId="0" xfId="0" applyFont="1" applyFill="1" applyBorder="1" applyAlignment="1">
      <alignment vertical="center"/>
    </xf>
    <xf numFmtId="0" fontId="1" fillId="33" borderId="11" xfId="67" applyFill="1" applyBorder="1"/>
    <xf numFmtId="0" fontId="14" fillId="33" borderId="0" xfId="64" applyFont="1" applyFill="1" applyBorder="1" applyAlignment="1">
      <alignment vertical="center"/>
    </xf>
    <xf numFmtId="0" fontId="12" fillId="33" borderId="0" xfId="64" applyFont="1" applyFill="1" applyBorder="1" applyAlignment="1">
      <alignment vertical="center"/>
    </xf>
    <xf numFmtId="0" fontId="61" fillId="25" borderId="0" xfId="64" applyFont="1" applyFill="1" applyBorder="1" applyAlignment="1">
      <alignment vertical="center"/>
    </xf>
    <xf numFmtId="3" fontId="61" fillId="24" borderId="0" xfId="40" applyNumberFormat="1" applyFont="1" applyFill="1" applyBorder="1" applyAlignment="1">
      <alignment horizontal="left" wrapText="1"/>
    </xf>
    <xf numFmtId="0" fontId="61" fillId="25" borderId="0" xfId="64" applyFont="1" applyFill="1" applyBorder="1" applyAlignment="1">
      <alignment horizontal="center" vertical="center"/>
    </xf>
    <xf numFmtId="0" fontId="61" fillId="25" borderId="12" xfId="64" applyFont="1" applyFill="1" applyBorder="1" applyAlignment="1">
      <alignment horizontal="center" vertical="center"/>
    </xf>
    <xf numFmtId="0" fontId="114" fillId="33" borderId="0" xfId="67" applyFont="1" applyFill="1" applyAlignment="1">
      <alignment horizontal="center"/>
    </xf>
    <xf numFmtId="3" fontId="115" fillId="33" borderId="0" xfId="67" applyNumberFormat="1" applyFont="1" applyFill="1" applyAlignment="1">
      <alignment horizontal="right"/>
    </xf>
    <xf numFmtId="3" fontId="8" fillId="33" borderId="0" xfId="0" applyNumberFormat="1" applyFont="1" applyFill="1" applyBorder="1" applyAlignment="1">
      <alignment horizontal="right" vertical="center"/>
    </xf>
    <xf numFmtId="0" fontId="3" fillId="33" borderId="0" xfId="0" applyFont="1" applyFill="1" applyBorder="1" applyAlignment="1">
      <alignment horizontal="right" vertical="center"/>
    </xf>
    <xf numFmtId="3" fontId="8" fillId="33" borderId="0" xfId="0" applyNumberFormat="1" applyFont="1" applyFill="1" applyBorder="1" applyAlignment="1">
      <alignment horizontal="right"/>
    </xf>
    <xf numFmtId="0" fontId="1" fillId="33" borderId="0" xfId="67" applyFill="1" applyBorder="1" applyAlignment="1"/>
    <xf numFmtId="0" fontId="113" fillId="33" borderId="0" xfId="0" applyFont="1" applyFill="1" applyBorder="1" applyAlignment="1"/>
    <xf numFmtId="0" fontId="1" fillId="25" borderId="11" xfId="67" applyFill="1" applyBorder="1" applyAlignment="1"/>
    <xf numFmtId="0" fontId="57" fillId="25" borderId="0" xfId="67" applyFont="1" applyFill="1" applyBorder="1" applyAlignment="1"/>
    <xf numFmtId="0" fontId="28" fillId="33" borderId="0" xfId="67" applyFont="1" applyFill="1" applyBorder="1" applyAlignment="1"/>
    <xf numFmtId="0" fontId="51" fillId="33" borderId="0" xfId="67" applyFont="1" applyFill="1" applyBorder="1" applyAlignment="1"/>
    <xf numFmtId="0" fontId="1" fillId="33" borderId="0" xfId="67" applyFill="1" applyAlignment="1"/>
    <xf numFmtId="0" fontId="1" fillId="0" borderId="0" xfId="67" applyAlignment="1"/>
    <xf numFmtId="0" fontId="48" fillId="33" borderId="0" xfId="0" applyFont="1" applyFill="1" applyBorder="1" applyAlignment="1">
      <alignment horizontal="left"/>
    </xf>
    <xf numFmtId="3" fontId="8" fillId="25" borderId="0" xfId="64" applyNumberFormat="1" applyFont="1" applyFill="1" applyBorder="1" applyAlignment="1">
      <alignment horizontal="right"/>
    </xf>
    <xf numFmtId="0" fontId="8" fillId="33" borderId="0" xfId="67" applyFont="1" applyFill="1" applyAlignment="1">
      <alignment vertical="center"/>
    </xf>
    <xf numFmtId="0" fontId="57" fillId="25" borderId="0" xfId="67" applyFont="1" applyFill="1"/>
    <xf numFmtId="49" fontId="11" fillId="25" borderId="0" xfId="67" applyNumberFormat="1" applyFont="1" applyFill="1" applyBorder="1" applyAlignment="1">
      <alignment horizontal="right"/>
    </xf>
    <xf numFmtId="49" fontId="11" fillId="25" borderId="32" xfId="0" applyNumberFormat="1" applyFont="1" applyFill="1" applyBorder="1" applyAlignment="1">
      <alignment horizontal="right"/>
    </xf>
    <xf numFmtId="0" fontId="13" fillId="28" borderId="31" xfId="67" applyFont="1" applyFill="1" applyBorder="1" applyAlignment="1">
      <alignment horizontal="center" vertical="center"/>
    </xf>
    <xf numFmtId="0" fontId="1" fillId="33" borderId="0" xfId="67" applyFill="1" applyBorder="1"/>
    <xf numFmtId="0" fontId="8" fillId="0" borderId="0" xfId="67" applyFont="1" applyAlignment="1">
      <alignment vertical="center"/>
    </xf>
    <xf numFmtId="0" fontId="1" fillId="0" borderId="0" xfId="67"/>
    <xf numFmtId="0" fontId="15" fillId="24" borderId="11" xfId="61" applyFont="1" applyFill="1" applyBorder="1" applyAlignment="1">
      <alignment horizontal="left" wrapText="1"/>
    </xf>
    <xf numFmtId="167" fontId="2" fillId="33" borderId="0" xfId="62" applyNumberFormat="1" applyFont="1" applyFill="1" applyBorder="1" applyAlignment="1">
      <alignment horizontal="right" indent="3"/>
    </xf>
    <xf numFmtId="167" fontId="2" fillId="33" borderId="0" xfId="62" applyNumberFormat="1" applyFont="1" applyFill="1" applyBorder="1" applyAlignment="1"/>
    <xf numFmtId="0" fontId="2" fillId="33" borderId="0" xfId="62" applyNumberFormat="1" applyFont="1" applyFill="1" applyBorder="1" applyAlignment="1"/>
    <xf numFmtId="167" fontId="7" fillId="33" borderId="0" xfId="62" applyNumberFormat="1" applyFont="1" applyFill="1" applyBorder="1" applyAlignment="1">
      <alignment horizontal="right" indent="3"/>
    </xf>
    <xf numFmtId="167" fontId="7" fillId="33" borderId="0" xfId="62" applyNumberFormat="1" applyFont="1" applyFill="1" applyBorder="1" applyAlignment="1"/>
    <xf numFmtId="167" fontId="89" fillId="33" borderId="0" xfId="62" applyNumberFormat="1" applyFont="1" applyFill="1" applyBorder="1" applyAlignment="1">
      <alignment horizontal="right" indent="3"/>
    </xf>
    <xf numFmtId="3" fontId="28" fillId="34" borderId="10" xfId="40" applyNumberFormat="1" applyFont="1" applyFill="1" applyBorder="1" applyAlignment="1">
      <alignment horizontal="right" indent="1"/>
    </xf>
    <xf numFmtId="0" fontId="10" fillId="25" borderId="33" xfId="63" applyFont="1" applyFill="1" applyBorder="1" applyAlignment="1">
      <alignment horizontal="center" vertical="center"/>
    </xf>
    <xf numFmtId="3" fontId="28" fillId="34" borderId="0" xfId="40" applyNumberFormat="1" applyFont="1" applyFill="1" applyBorder="1" applyAlignment="1">
      <alignment horizontal="right" indent="1"/>
    </xf>
    <xf numFmtId="4" fontId="28" fillId="34" borderId="0" xfId="40" applyNumberFormat="1" applyFont="1" applyFill="1" applyBorder="1" applyAlignment="1">
      <alignment horizontal="right"/>
    </xf>
    <xf numFmtId="4" fontId="28" fillId="34" borderId="0" xfId="40" applyNumberFormat="1" applyFont="1" applyFill="1" applyBorder="1" applyAlignment="1">
      <alignment horizontal="right" indent="1"/>
    </xf>
    <xf numFmtId="0" fontId="10" fillId="24" borderId="0" xfId="40" applyFont="1" applyFill="1" applyBorder="1" applyAlignment="1">
      <alignment horizontal="left"/>
    </xf>
    <xf numFmtId="0" fontId="10" fillId="25" borderId="0" xfId="0" applyFont="1" applyFill="1" applyBorder="1" applyAlignment="1">
      <alignment horizontal="center"/>
    </xf>
    <xf numFmtId="3" fontId="15" fillId="33" borderId="0" xfId="0" applyNumberFormat="1" applyFont="1" applyFill="1" applyBorder="1" applyAlignment="1"/>
    <xf numFmtId="3" fontId="28" fillId="25" borderId="10" xfId="0" applyNumberFormat="1" applyFont="1" applyFill="1" applyBorder="1" applyAlignment="1">
      <alignment horizontal="right"/>
    </xf>
    <xf numFmtId="3" fontId="28"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15" fillId="25" borderId="0" xfId="0" applyNumberFormat="1" applyFont="1" applyFill="1" applyBorder="1" applyAlignment="1"/>
    <xf numFmtId="4" fontId="28" fillId="25" borderId="0" xfId="0" applyNumberFormat="1" applyFont="1" applyFill="1" applyBorder="1" applyAlignment="1">
      <alignment horizontal="right"/>
    </xf>
    <xf numFmtId="0" fontId="49" fillId="25" borderId="0" xfId="0" applyFont="1" applyFill="1" applyBorder="1" applyAlignment="1"/>
    <xf numFmtId="1" fontId="10" fillId="25" borderId="0" xfId="0" applyNumberFormat="1" applyFont="1" applyFill="1" applyBorder="1" applyAlignment="1">
      <alignment horizontal="center" vertical="center"/>
    </xf>
    <xf numFmtId="1"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0" fontId="28" fillId="25" borderId="0" xfId="0" applyFont="1" applyFill="1" applyBorder="1" applyAlignment="1">
      <alignment horizontal="justify"/>
    </xf>
    <xf numFmtId="0" fontId="28" fillId="25" borderId="0" xfId="0" applyFont="1" applyFill="1" applyBorder="1" applyAlignment="1">
      <alignment horizontal="center" vertical="center"/>
    </xf>
    <xf numFmtId="167" fontId="28" fillId="25" borderId="0" xfId="0" applyNumberFormat="1" applyFont="1" applyFill="1" applyBorder="1" applyAlignment="1"/>
    <xf numFmtId="167" fontId="28" fillId="25" borderId="0" xfId="0" applyNumberFormat="1" applyFont="1" applyFill="1" applyBorder="1" applyAlignment="1">
      <alignment horizontal="right" indent="1"/>
    </xf>
    <xf numFmtId="167" fontId="51" fillId="25" borderId="0" xfId="0" applyNumberFormat="1" applyFont="1" applyFill="1" applyBorder="1" applyAlignment="1"/>
    <xf numFmtId="1" fontId="10" fillId="0" borderId="0" xfId="0" applyNumberFormat="1" applyFont="1" applyBorder="1" applyAlignment="1">
      <alignment horizontal="center"/>
    </xf>
    <xf numFmtId="0" fontId="10" fillId="0" borderId="0" xfId="0" applyFont="1" applyBorder="1" applyAlignment="1">
      <alignment horizontal="center"/>
    </xf>
    <xf numFmtId="167" fontId="15" fillId="25" borderId="0" xfId="0" applyNumberFormat="1" applyFont="1" applyFill="1" applyBorder="1" applyAlignment="1"/>
    <xf numFmtId="167" fontId="51" fillId="25" borderId="0" xfId="0" applyNumberFormat="1" applyFont="1" applyFill="1" applyBorder="1" applyAlignment="1">
      <alignment horizontal="right" indent="1"/>
    </xf>
    <xf numFmtId="167" fontId="8" fillId="33" borderId="0" xfId="0" applyNumberFormat="1" applyFont="1" applyFill="1" applyBorder="1" applyAlignment="1">
      <alignment horizontal="right" indent="1"/>
    </xf>
    <xf numFmtId="167" fontId="15" fillId="25" borderId="0" xfId="0" applyNumberFormat="1" applyFont="1" applyFill="1" applyBorder="1" applyAlignment="1">
      <alignment horizontal="right"/>
    </xf>
    <xf numFmtId="0" fontId="15" fillId="25" borderId="0" xfId="0" applyFont="1" applyFill="1" applyBorder="1" applyAlignment="1">
      <alignment horizontal="justify"/>
    </xf>
    <xf numFmtId="0" fontId="48" fillId="25" borderId="0" xfId="0" applyFont="1" applyFill="1" applyBorder="1" applyAlignment="1"/>
    <xf numFmtId="1" fontId="10" fillId="33" borderId="0" xfId="0" applyNumberFormat="1" applyFont="1" applyFill="1" applyBorder="1" applyAlignment="1">
      <alignment horizontal="center"/>
    </xf>
    <xf numFmtId="1" fontId="10" fillId="33" borderId="0" xfId="0" applyNumberFormat="1" applyFont="1" applyFill="1" applyBorder="1" applyAlignment="1">
      <alignment horizontal="center" vertical="center"/>
    </xf>
    <xf numFmtId="167" fontId="11" fillId="25" borderId="0" xfId="59" applyNumberFormat="1" applyFont="1" applyFill="1" applyAlignment="1">
      <alignment horizontal="right" indent="1"/>
    </xf>
    <xf numFmtId="0" fontId="15" fillId="25" borderId="0" xfId="0" applyFont="1" applyFill="1" applyBorder="1" applyAlignment="1">
      <alignment horizontal="right"/>
    </xf>
    <xf numFmtId="0" fontId="10" fillId="25" borderId="12" xfId="0" applyFont="1" applyFill="1" applyBorder="1" applyAlignment="1">
      <alignment horizontal="right"/>
    </xf>
    <xf numFmtId="0" fontId="10" fillId="25" borderId="12" xfId="0" applyFont="1" applyFill="1" applyBorder="1" applyAlignment="1">
      <alignment horizontal="center"/>
    </xf>
    <xf numFmtId="0" fontId="10" fillId="25" borderId="0" xfId="0" applyFont="1" applyFill="1" applyBorder="1" applyAlignment="1">
      <alignment horizontal="center"/>
    </xf>
    <xf numFmtId="0" fontId="8" fillId="25" borderId="0" xfId="0" applyFont="1" applyFill="1" applyBorder="1" applyAlignment="1">
      <alignment horizontal="left"/>
    </xf>
    <xf numFmtId="0" fontId="30" fillId="33" borderId="0" xfId="0" applyFont="1" applyFill="1" applyBorder="1" applyAlignment="1">
      <alignment horizontal="left"/>
    </xf>
    <xf numFmtId="0" fontId="9" fillId="25" borderId="0" xfId="0" applyFont="1" applyFill="1" applyBorder="1"/>
    <xf numFmtId="0" fontId="15" fillId="25" borderId="0" xfId="62" applyFont="1" applyFill="1" applyBorder="1" applyAlignment="1">
      <alignment horizontal="right"/>
    </xf>
    <xf numFmtId="49" fontId="10" fillId="25" borderId="33" xfId="62" applyNumberFormat="1" applyFont="1" applyFill="1" applyBorder="1" applyAlignment="1">
      <alignment horizontal="center" vertical="center" wrapText="1"/>
    </xf>
    <xf numFmtId="0" fontId="10" fillId="25" borderId="33" xfId="62" applyFont="1" applyFill="1" applyBorder="1" applyAlignment="1">
      <alignment horizontal="center"/>
    </xf>
    <xf numFmtId="0" fontId="11" fillId="25" borderId="0" xfId="62" applyNumberFormat="1" applyFont="1" applyFill="1" applyBorder="1" applyAlignment="1">
      <alignment horizontal="left"/>
    </xf>
    <xf numFmtId="164" fontId="11" fillId="34" borderId="0" xfId="40" applyNumberFormat="1" applyFont="1" applyFill="1" applyBorder="1" applyAlignment="1">
      <alignment horizontal="center" wrapText="1"/>
    </xf>
    <xf numFmtId="0" fontId="17" fillId="24" borderId="0" xfId="40" applyFont="1" applyFill="1" applyBorder="1" applyAlignment="1">
      <alignment horizontal="center" wrapText="1"/>
    </xf>
    <xf numFmtId="164" fontId="10" fillId="24" borderId="33" xfId="40" applyNumberFormat="1" applyFont="1" applyFill="1" applyBorder="1" applyAlignment="1">
      <alignment horizontal="center" wrapText="1"/>
    </xf>
    <xf numFmtId="0" fontId="11" fillId="25" borderId="0" xfId="0" applyNumberFormat="1" applyFont="1" applyFill="1" applyBorder="1" applyAlignment="1">
      <alignment horizontal="right"/>
    </xf>
    <xf numFmtId="0" fontId="28" fillId="25" borderId="0" xfId="62" applyFont="1" applyFill="1" applyBorder="1" applyAlignment="1">
      <alignment wrapText="1"/>
    </xf>
    <xf numFmtId="0" fontId="15" fillId="25" borderId="0" xfId="62" applyFont="1" applyFill="1" applyBorder="1" applyAlignment="1">
      <alignment horizontal="right"/>
    </xf>
    <xf numFmtId="0" fontId="10" fillId="25" borderId="55" xfId="62" applyFont="1" applyFill="1" applyBorder="1" applyAlignment="1">
      <alignment horizontal="center"/>
    </xf>
    <xf numFmtId="0" fontId="15" fillId="25" borderId="0" xfId="62" applyFont="1" applyFill="1" applyBorder="1" applyAlignment="1">
      <alignment horizontal="justify" wrapText="1"/>
    </xf>
    <xf numFmtId="0" fontId="7" fillId="25" borderId="69" xfId="0" applyFont="1" applyFill="1" applyBorder="1" applyAlignment="1">
      <alignment horizontal="center"/>
    </xf>
    <xf numFmtId="0" fontId="10" fillId="25" borderId="69" xfId="0" applyFont="1" applyFill="1" applyBorder="1" applyAlignment="1">
      <alignment horizontal="center"/>
    </xf>
    <xf numFmtId="0" fontId="10" fillId="25" borderId="12" xfId="62" applyFont="1" applyFill="1" applyBorder="1" applyAlignment="1">
      <alignment horizontal="left"/>
    </xf>
    <xf numFmtId="0" fontId="10" fillId="25" borderId="33" xfId="62" applyFont="1" applyFill="1" applyBorder="1" applyAlignment="1">
      <alignment horizontal="center"/>
    </xf>
    <xf numFmtId="0" fontId="2" fillId="0" borderId="0" xfId="62" applyFont="1" applyAlignment="1">
      <alignment horizontal="right"/>
    </xf>
    <xf numFmtId="0" fontId="1" fillId="0" borderId="12" xfId="62" applyBorder="1"/>
    <xf numFmtId="0" fontId="8" fillId="25" borderId="13" xfId="62" applyFont="1" applyFill="1" applyBorder="1" applyAlignment="1">
      <alignment horizontal="left"/>
    </xf>
    <xf numFmtId="0" fontId="55" fillId="25" borderId="36" xfId="62" applyFont="1" applyFill="1" applyBorder="1" applyAlignment="1">
      <alignment horizontal="left" vertical="center" indent="1"/>
    </xf>
    <xf numFmtId="0" fontId="55" fillId="25" borderId="35" xfId="62" applyFont="1" applyFill="1" applyBorder="1" applyAlignment="1">
      <alignment horizontal="right"/>
    </xf>
    <xf numFmtId="0" fontId="55" fillId="25" borderId="35" xfId="62" applyFont="1" applyFill="1" applyBorder="1"/>
    <xf numFmtId="0" fontId="55" fillId="25" borderId="37" xfId="62" applyFont="1" applyFill="1" applyBorder="1" applyAlignment="1">
      <alignment horizontal="right"/>
    </xf>
    <xf numFmtId="0" fontId="57" fillId="25" borderId="13" xfId="62" applyFont="1" applyFill="1" applyBorder="1"/>
    <xf numFmtId="0" fontId="17" fillId="25" borderId="0" xfId="62" applyFont="1" applyFill="1" applyBorder="1" applyAlignment="1">
      <alignment horizontal="left"/>
    </xf>
    <xf numFmtId="1" fontId="56" fillId="33" borderId="0" xfId="62" applyNumberFormat="1" applyFont="1" applyFill="1" applyBorder="1" applyAlignment="1">
      <alignment horizontal="right"/>
    </xf>
    <xf numFmtId="1" fontId="56" fillId="25" borderId="0" xfId="62" applyNumberFormat="1" applyFont="1" applyFill="1" applyBorder="1" applyAlignment="1">
      <alignment horizontal="right"/>
    </xf>
    <xf numFmtId="0" fontId="10" fillId="25" borderId="0" xfId="62" applyFont="1" applyFill="1" applyBorder="1" applyAlignment="1">
      <alignment horizontal="left"/>
    </xf>
    <xf numFmtId="1" fontId="15" fillId="33" borderId="0" xfId="62" applyNumberFormat="1" applyFont="1" applyFill="1" applyBorder="1" applyAlignment="1">
      <alignment horizontal="right"/>
    </xf>
    <xf numFmtId="1" fontId="15" fillId="25" borderId="0" xfId="62" applyNumberFormat="1" applyFont="1" applyFill="1" applyBorder="1" applyAlignment="1">
      <alignment horizontal="right"/>
    </xf>
    <xf numFmtId="0" fontId="11" fillId="33" borderId="0" xfId="62" applyFont="1" applyFill="1" applyBorder="1" applyAlignment="1">
      <alignment horizontal="left" indent="1"/>
    </xf>
    <xf numFmtId="0" fontId="10" fillId="33" borderId="0" xfId="62" applyFont="1" applyFill="1" applyBorder="1" applyAlignment="1">
      <alignment horizontal="left"/>
    </xf>
    <xf numFmtId="0" fontId="9" fillId="33" borderId="0" xfId="62" applyFont="1" applyFill="1" applyBorder="1"/>
    <xf numFmtId="0" fontId="60" fillId="25" borderId="0" xfId="62" applyFont="1" applyFill="1"/>
    <xf numFmtId="0" fontId="60" fillId="25" borderId="13" xfId="62" applyFont="1" applyFill="1" applyBorder="1"/>
    <xf numFmtId="0" fontId="55" fillId="25" borderId="0" xfId="62" applyFont="1" applyFill="1" applyBorder="1" applyAlignment="1">
      <alignment horizontal="left"/>
    </xf>
    <xf numFmtId="0" fontId="28" fillId="25" borderId="0" xfId="62" applyFont="1" applyFill="1"/>
    <xf numFmtId="0" fontId="28" fillId="25" borderId="13" xfId="62" applyFont="1" applyFill="1" applyBorder="1"/>
    <xf numFmtId="3" fontId="56" fillId="33" borderId="0" xfId="62" applyNumberFormat="1" applyFont="1" applyFill="1" applyBorder="1" applyAlignment="1">
      <alignment horizontal="right"/>
    </xf>
    <xf numFmtId="0" fontId="28" fillId="0" borderId="0" xfId="62" applyFont="1"/>
    <xf numFmtId="0" fontId="10" fillId="25" borderId="0" xfId="62" applyFont="1" applyFill="1" applyBorder="1" applyAlignment="1">
      <alignment horizontal="left" indent="1"/>
    </xf>
    <xf numFmtId="3" fontId="15" fillId="33" borderId="0" xfId="62" applyNumberFormat="1" applyFont="1" applyFill="1" applyBorder="1" applyAlignment="1">
      <alignment horizontal="right"/>
    </xf>
    <xf numFmtId="3" fontId="15" fillId="25" borderId="0" xfId="62" applyNumberFormat="1" applyFont="1" applyFill="1" applyBorder="1" applyAlignment="1">
      <alignment horizontal="right"/>
    </xf>
    <xf numFmtId="3" fontId="4" fillId="25" borderId="0" xfId="62" applyNumberFormat="1" applyFont="1" applyFill="1" applyBorder="1"/>
    <xf numFmtId="0" fontId="11" fillId="25" borderId="0" xfId="62" applyFont="1" applyFill="1" applyBorder="1" applyAlignment="1">
      <alignment horizontal="left" indent="1"/>
    </xf>
    <xf numFmtId="0" fontId="17" fillId="25" borderId="0" xfId="62" quotePrefix="1" applyFont="1" applyFill="1" applyBorder="1" applyAlignment="1">
      <alignment horizontal="left"/>
    </xf>
    <xf numFmtId="167" fontId="56" fillId="33" borderId="0" xfId="62" applyNumberFormat="1" applyFont="1" applyFill="1" applyBorder="1" applyAlignment="1">
      <alignment horizontal="right"/>
    </xf>
    <xf numFmtId="0" fontId="27" fillId="25" borderId="0" xfId="62" applyFont="1" applyFill="1" applyBorder="1" applyAlignment="1">
      <alignment horizontal="left"/>
    </xf>
    <xf numFmtId="1" fontId="11" fillId="25" borderId="0" xfId="62" applyNumberFormat="1" applyFont="1" applyFill="1" applyBorder="1" applyAlignment="1">
      <alignment horizontal="left" indent="1"/>
    </xf>
    <xf numFmtId="1" fontId="11" fillId="35" borderId="0" xfId="62" applyNumberFormat="1" applyFont="1" applyFill="1" applyBorder="1" applyAlignment="1">
      <alignment horizontal="left" indent="1"/>
    </xf>
    <xf numFmtId="165" fontId="15" fillId="33" borderId="0" xfId="62" applyNumberFormat="1" applyFont="1" applyFill="1" applyBorder="1" applyAlignment="1">
      <alignment horizontal="right"/>
    </xf>
    <xf numFmtId="165" fontId="1" fillId="0" borderId="0" xfId="62" applyNumberFormat="1"/>
    <xf numFmtId="0" fontId="55" fillId="25" borderId="0" xfId="62" applyFont="1" applyFill="1" applyBorder="1" applyAlignment="1">
      <alignment horizontal="left" vertical="center" indent="1"/>
    </xf>
    <xf numFmtId="49" fontId="55" fillId="25" borderId="36" xfId="62" applyNumberFormat="1" applyFont="1" applyFill="1" applyBorder="1" applyAlignment="1">
      <alignment horizontal="left" vertical="center" indent="1"/>
    </xf>
    <xf numFmtId="49" fontId="55" fillId="25" borderId="0" xfId="62" applyNumberFormat="1" applyFont="1" applyFill="1" applyBorder="1" applyAlignment="1">
      <alignment horizontal="left" vertical="center" indent="1"/>
    </xf>
    <xf numFmtId="0" fontId="55" fillId="25" borderId="0" xfId="62" applyFont="1" applyFill="1" applyBorder="1"/>
    <xf numFmtId="0" fontId="52" fillId="25" borderId="0" xfId="62" applyFont="1" applyFill="1" applyBorder="1"/>
    <xf numFmtId="0" fontId="52" fillId="25" borderId="0" xfId="62" applyFont="1" applyFill="1" applyBorder="1" applyAlignment="1">
      <alignment horizontal="center"/>
    </xf>
    <xf numFmtId="0" fontId="52" fillId="25" borderId="0" xfId="62" applyFont="1" applyFill="1" applyBorder="1" applyAlignment="1">
      <alignment horizontal="right"/>
    </xf>
    <xf numFmtId="0" fontId="52" fillId="25" borderId="45" xfId="62" applyFont="1" applyFill="1" applyBorder="1" applyAlignment="1">
      <alignment horizontal="right"/>
    </xf>
    <xf numFmtId="0" fontId="17" fillId="25" borderId="0" xfId="62" applyFont="1" applyFill="1" applyBorder="1"/>
    <xf numFmtId="3" fontId="17" fillId="25" borderId="0" xfId="62" applyNumberFormat="1" applyFont="1" applyFill="1" applyBorder="1" applyAlignment="1">
      <alignment horizontal="center"/>
    </xf>
    <xf numFmtId="49" fontId="10" fillId="25" borderId="0" xfId="62" applyNumberFormat="1" applyFont="1" applyFill="1" applyAlignment="1">
      <alignment horizontal="center" vertical="center" wrapText="1"/>
    </xf>
    <xf numFmtId="0" fontId="10" fillId="25" borderId="33" xfId="62" applyFont="1" applyFill="1" applyBorder="1" applyAlignment="1">
      <alignment horizontal="center" vertical="center" wrapText="1"/>
    </xf>
    <xf numFmtId="3" fontId="67" fillId="25" borderId="0" xfId="62" applyNumberFormat="1" applyFont="1" applyFill="1" applyBorder="1" applyAlignment="1">
      <alignment horizontal="center"/>
    </xf>
    <xf numFmtId="0" fontId="10" fillId="25" borderId="0" xfId="62" applyFont="1" applyFill="1" applyBorder="1" applyAlignment="1">
      <alignment horizontal="center" wrapText="1"/>
    </xf>
    <xf numFmtId="3" fontId="15" fillId="25" borderId="0" xfId="62" applyNumberFormat="1" applyFont="1" applyFill="1" applyBorder="1" applyAlignment="1">
      <alignment horizontal="right" vertical="center"/>
    </xf>
    <xf numFmtId="167" fontId="15" fillId="25" borderId="0" xfId="62" applyNumberFormat="1" applyFont="1" applyFill="1" applyBorder="1" applyAlignment="1">
      <alignment horizontal="center" vertical="center"/>
    </xf>
    <xf numFmtId="3" fontId="52" fillId="25" borderId="0" xfId="62" applyNumberFormat="1" applyFont="1" applyFill="1" applyBorder="1" applyAlignment="1">
      <alignment horizontal="center"/>
    </xf>
    <xf numFmtId="0" fontId="28" fillId="25" borderId="0" xfId="62" applyFont="1" applyFill="1" applyBorder="1" applyAlignment="1"/>
    <xf numFmtId="0" fontId="60" fillId="0" borderId="0" xfId="62" applyFont="1" applyBorder="1"/>
    <xf numFmtId="0" fontId="15" fillId="25" borderId="0" xfId="62" applyFont="1" applyFill="1" applyBorder="1" applyAlignment="1">
      <alignment horizontal="left"/>
    </xf>
    <xf numFmtId="0" fontId="60" fillId="25" borderId="0" xfId="62" applyFont="1" applyFill="1" applyBorder="1" applyAlignment="1"/>
    <xf numFmtId="0" fontId="60" fillId="25" borderId="0" xfId="62" applyFont="1" applyFill="1" applyBorder="1"/>
    <xf numFmtId="0" fontId="60" fillId="0" borderId="0" xfId="62" applyFont="1"/>
    <xf numFmtId="0" fontId="1" fillId="33" borderId="13" xfId="62" applyFill="1" applyBorder="1"/>
    <xf numFmtId="0" fontId="15" fillId="33" borderId="0" xfId="62" applyFont="1" applyFill="1" applyBorder="1"/>
    <xf numFmtId="0" fontId="62" fillId="33" borderId="0" xfId="62" applyFont="1" applyFill="1" applyBorder="1" applyAlignment="1"/>
    <xf numFmtId="0" fontId="28" fillId="33" borderId="0" xfId="62" applyFont="1" applyFill="1" applyBorder="1"/>
    <xf numFmtId="0" fontId="15" fillId="33" borderId="0" xfId="62" applyFont="1" applyFill="1" applyBorder="1" applyAlignment="1">
      <alignment horizontal="left" wrapText="1"/>
    </xf>
    <xf numFmtId="0" fontId="15" fillId="33" borderId="0" xfId="62" applyFont="1" applyFill="1" applyBorder="1" applyAlignment="1">
      <alignment horizontal="right"/>
    </xf>
    <xf numFmtId="0" fontId="4" fillId="33" borderId="0" xfId="62" applyFont="1" applyFill="1" applyBorder="1"/>
    <xf numFmtId="0" fontId="60" fillId="33" borderId="0" xfId="62" applyFont="1" applyFill="1" applyBorder="1"/>
    <xf numFmtId="0" fontId="14" fillId="33" borderId="40" xfId="62" applyFont="1" applyFill="1" applyBorder="1" applyAlignment="1">
      <alignment vertical="center"/>
    </xf>
    <xf numFmtId="0" fontId="1" fillId="33" borderId="0" xfId="62" applyFill="1" applyBorder="1"/>
    <xf numFmtId="0" fontId="10" fillId="33" borderId="0" xfId="62" applyFont="1" applyFill="1" applyBorder="1" applyAlignment="1">
      <alignment horizontal="center"/>
    </xf>
    <xf numFmtId="0" fontId="1" fillId="33" borderId="0" xfId="62" applyFill="1"/>
    <xf numFmtId="0" fontId="10" fillId="33" borderId="39" xfId="62" applyFont="1" applyFill="1" applyBorder="1" applyAlignment="1"/>
    <xf numFmtId="0" fontId="10" fillId="33" borderId="33" xfId="62" applyFont="1" applyFill="1" applyBorder="1" applyAlignment="1">
      <alignment horizontal="center"/>
    </xf>
    <xf numFmtId="0" fontId="10" fillId="33" borderId="12" xfId="62" applyFont="1" applyFill="1" applyBorder="1" applyAlignment="1">
      <alignment horizontal="center"/>
    </xf>
    <xf numFmtId="0" fontId="17" fillId="33" borderId="0" xfId="62" applyFont="1" applyFill="1" applyBorder="1" applyAlignment="1">
      <alignment horizontal="left"/>
    </xf>
    <xf numFmtId="164" fontId="10" fillId="33" borderId="0" xfId="62" applyNumberFormat="1" applyFont="1" applyFill="1" applyBorder="1" applyAlignment="1">
      <alignment horizontal="center"/>
    </xf>
    <xf numFmtId="0" fontId="9" fillId="25" borderId="0" xfId="62" applyFont="1" applyFill="1"/>
    <xf numFmtId="0" fontId="9" fillId="33" borderId="13" xfId="62" applyFont="1" applyFill="1" applyBorder="1"/>
    <xf numFmtId="0" fontId="10" fillId="33" borderId="0" xfId="62" applyFont="1" applyFill="1" applyBorder="1" applyAlignment="1">
      <alignment horizontal="left" indent="1"/>
    </xf>
    <xf numFmtId="0" fontId="11" fillId="33" borderId="0" xfId="62" applyFont="1" applyFill="1" applyBorder="1"/>
    <xf numFmtId="165" fontId="15" fillId="33" borderId="0" xfId="62" applyNumberFormat="1" applyFont="1" applyFill="1" applyBorder="1" applyAlignment="1">
      <alignment horizontal="center"/>
    </xf>
    <xf numFmtId="0" fontId="9" fillId="0" borderId="0" xfId="62" applyFont="1"/>
    <xf numFmtId="167" fontId="15" fillId="33" borderId="0" xfId="62" applyNumberFormat="1" applyFont="1" applyFill="1" applyBorder="1" applyAlignment="1">
      <alignment horizontal="center"/>
    </xf>
    <xf numFmtId="167" fontId="11" fillId="33" borderId="0" xfId="62" applyNumberFormat="1" applyFont="1" applyFill="1" applyBorder="1" applyAlignment="1">
      <alignment horizontal="center"/>
    </xf>
    <xf numFmtId="164" fontId="66" fillId="34" borderId="0" xfId="40" applyNumberFormat="1" applyFont="1" applyFill="1" applyBorder="1" applyAlignment="1">
      <alignment horizontal="center" wrapText="1"/>
    </xf>
    <xf numFmtId="0" fontId="12" fillId="33" borderId="13" xfId="62" applyFont="1" applyFill="1" applyBorder="1"/>
    <xf numFmtId="0" fontId="8" fillId="33" borderId="0" xfId="62" applyFont="1" applyFill="1" applyAlignment="1">
      <alignment horizontal="left" indent="1"/>
    </xf>
    <xf numFmtId="0" fontId="109" fillId="33" borderId="0" xfId="62" applyFont="1" applyFill="1" applyBorder="1" applyAlignment="1">
      <alignment horizontal="left"/>
    </xf>
    <xf numFmtId="167" fontId="110" fillId="33" borderId="0" xfId="62" applyNumberFormat="1" applyFont="1" applyFill="1" applyBorder="1" applyAlignment="1">
      <alignment horizontal="center"/>
    </xf>
    <xf numFmtId="164" fontId="66" fillId="33" borderId="0" xfId="40" applyNumberFormat="1" applyFont="1" applyFill="1" applyBorder="1" applyAlignment="1">
      <alignment horizontal="center" wrapText="1"/>
    </xf>
    <xf numFmtId="0" fontId="11" fillId="33" borderId="13" xfId="62" applyFont="1" applyFill="1" applyBorder="1"/>
    <xf numFmtId="0" fontId="110" fillId="33" borderId="0" xfId="62" applyFont="1" applyFill="1" applyBorder="1" applyAlignment="1">
      <alignment horizontal="left" indent="1"/>
    </xf>
    <xf numFmtId="165" fontId="59" fillId="33" borderId="0" xfId="40" applyNumberFormat="1" applyFont="1" applyFill="1" applyBorder="1" applyAlignment="1">
      <alignment horizontal="center" wrapText="1"/>
    </xf>
    <xf numFmtId="165" fontId="11" fillId="33" borderId="0" xfId="40" applyNumberFormat="1" applyFont="1" applyFill="1" applyBorder="1" applyAlignment="1">
      <alignment horizontal="center" wrapText="1"/>
    </xf>
    <xf numFmtId="0" fontId="2" fillId="33" borderId="0" xfId="62" applyFont="1" applyFill="1" applyBorder="1" applyAlignment="1">
      <alignment horizontal="center" wrapText="1"/>
    </xf>
    <xf numFmtId="0" fontId="2" fillId="33" borderId="0" xfId="62" applyFont="1" applyFill="1" applyBorder="1"/>
    <xf numFmtId="0" fontId="111" fillId="33" borderId="0" xfId="62" applyFont="1" applyFill="1" applyAlignment="1">
      <alignment horizontal="left" indent="1"/>
    </xf>
    <xf numFmtId="0" fontId="8" fillId="33" borderId="44" xfId="62" applyFont="1" applyFill="1" applyBorder="1" applyAlignment="1">
      <alignment horizontal="left" indent="1"/>
    </xf>
    <xf numFmtId="49" fontId="111" fillId="33" borderId="44" xfId="62" applyNumberFormat="1" applyFont="1" applyFill="1" applyBorder="1"/>
    <xf numFmtId="49" fontId="8" fillId="33" borderId="44" xfId="62" applyNumberFormat="1" applyFont="1" applyFill="1" applyBorder="1"/>
    <xf numFmtId="165" fontId="11" fillId="33" borderId="44" xfId="40" applyNumberFormat="1" applyFont="1" applyFill="1" applyBorder="1" applyAlignment="1">
      <alignment horizontal="center" wrapText="1"/>
    </xf>
    <xf numFmtId="165" fontId="106" fillId="33" borderId="0" xfId="40" applyNumberFormat="1" applyFont="1" applyFill="1" applyBorder="1" applyAlignment="1">
      <alignment horizontal="center" wrapText="1"/>
    </xf>
    <xf numFmtId="0" fontId="8" fillId="33" borderId="0" xfId="62" applyFont="1" applyFill="1" applyBorder="1" applyAlignment="1">
      <alignment horizontal="left" indent="1"/>
    </xf>
    <xf numFmtId="0" fontId="2" fillId="33" borderId="90" xfId="62" applyFont="1" applyFill="1" applyBorder="1"/>
    <xf numFmtId="0" fontId="48" fillId="33" borderId="0" xfId="62" applyFont="1" applyFill="1" applyBorder="1" applyAlignment="1">
      <alignment horizontal="left"/>
    </xf>
    <xf numFmtId="165" fontId="11" fillId="34" borderId="0" xfId="40" applyNumberFormat="1" applyFont="1" applyFill="1" applyBorder="1" applyAlignment="1">
      <alignment horizontal="center" wrapText="1"/>
    </xf>
    <xf numFmtId="0" fontId="13" fillId="28" borderId="43" xfId="62" applyFont="1" applyFill="1" applyBorder="1" applyAlignment="1">
      <alignment horizontal="center" vertical="center"/>
    </xf>
    <xf numFmtId="49" fontId="11" fillId="25" borderId="0" xfId="62" applyNumberFormat="1" applyFont="1" applyFill="1" applyBorder="1" applyAlignment="1">
      <alignment horizontal="right"/>
    </xf>
    <xf numFmtId="0" fontId="13" fillId="25" borderId="0" xfId="62" applyFont="1" applyFill="1" applyBorder="1" applyAlignment="1">
      <alignment horizontal="center" vertical="center"/>
    </xf>
    <xf numFmtId="0" fontId="11" fillId="0" borderId="0" xfId="62" applyFont="1" applyFill="1" applyBorder="1" applyAlignment="1">
      <alignment horizontal="left"/>
    </xf>
    <xf numFmtId="164" fontId="17" fillId="25" borderId="0" xfId="62" applyNumberFormat="1" applyFont="1" applyFill="1" applyBorder="1" applyAlignment="1">
      <alignment horizontal="center"/>
    </xf>
    <xf numFmtId="0" fontId="10" fillId="25" borderId="10" xfId="62" applyFont="1" applyFill="1" applyBorder="1" applyAlignment="1">
      <alignment horizontal="center"/>
    </xf>
    <xf numFmtId="0" fontId="84" fillId="25" borderId="0" xfId="62" applyFont="1" applyFill="1" applyBorder="1" applyAlignment="1">
      <alignment horizontal="center" wrapText="1"/>
    </xf>
    <xf numFmtId="0" fontId="1" fillId="25" borderId="0" xfId="62" applyFill="1" applyAlignment="1">
      <alignment horizontal="right" indent="2"/>
    </xf>
    <xf numFmtId="0" fontId="9" fillId="25" borderId="0" xfId="62" applyFont="1" applyFill="1" applyAlignment="1">
      <alignment horizontal="right" indent="2"/>
    </xf>
    <xf numFmtId="0" fontId="27" fillId="25" borderId="0" xfId="62" applyFont="1" applyFill="1"/>
    <xf numFmtId="0" fontId="27" fillId="25" borderId="0" xfId="62" applyFont="1" applyFill="1" applyBorder="1"/>
    <xf numFmtId="0" fontId="27" fillId="25" borderId="0" xfId="62" applyFont="1" applyFill="1" applyAlignment="1">
      <alignment horizontal="right" indent="2"/>
    </xf>
    <xf numFmtId="0" fontId="27" fillId="0" borderId="0" xfId="62" applyFont="1"/>
    <xf numFmtId="0" fontId="84" fillId="25" borderId="0" xfId="62" applyFont="1" applyFill="1" applyBorder="1" applyAlignment="1">
      <alignment horizontal="center"/>
    </xf>
    <xf numFmtId="0" fontId="9" fillId="0" borderId="0" xfId="62" applyFont="1" applyFill="1" applyBorder="1"/>
    <xf numFmtId="0" fontId="27" fillId="0" borderId="0" xfId="62" applyFont="1" applyFill="1" applyBorder="1"/>
    <xf numFmtId="0" fontId="1" fillId="0" borderId="0" xfId="62" applyFill="1" applyBorder="1" applyAlignment="1">
      <alignment vertical="center"/>
    </xf>
    <xf numFmtId="0" fontId="84" fillId="25" borderId="0" xfId="62" applyFont="1" applyFill="1" applyBorder="1" applyAlignment="1">
      <alignment horizontal="left" vertical="center" indent="1"/>
    </xf>
    <xf numFmtId="164" fontId="17" fillId="24" borderId="0" xfId="40" applyNumberFormat="1" applyFont="1" applyFill="1" applyBorder="1" applyAlignment="1">
      <alignment horizontal="center" wrapText="1"/>
    </xf>
    <xf numFmtId="1" fontId="10" fillId="24" borderId="12" xfId="40" applyNumberFormat="1" applyFont="1" applyFill="1" applyBorder="1" applyAlignment="1">
      <alignment horizontal="center" wrapText="1"/>
    </xf>
    <xf numFmtId="0" fontId="60" fillId="0" borderId="0" xfId="62" applyFont="1" applyFill="1" applyBorder="1"/>
    <xf numFmtId="3" fontId="17" fillId="24" borderId="0" xfId="40" applyNumberFormat="1" applyFont="1" applyFill="1" applyBorder="1" applyAlignment="1">
      <alignment horizontal="center" wrapText="1"/>
    </xf>
    <xf numFmtId="3" fontId="17" fillId="24" borderId="0" xfId="40" applyNumberFormat="1" applyFont="1" applyFill="1" applyBorder="1" applyAlignment="1">
      <alignment horizontal="right" wrapText="1" indent="2"/>
    </xf>
    <xf numFmtId="3" fontId="10" fillId="24" borderId="0" xfId="40" applyNumberFormat="1" applyFont="1" applyFill="1" applyBorder="1" applyAlignment="1">
      <alignment horizontal="center" wrapText="1"/>
    </xf>
    <xf numFmtId="3" fontId="10" fillId="24" borderId="0" xfId="40" applyNumberFormat="1" applyFont="1" applyFill="1" applyBorder="1" applyAlignment="1">
      <alignment horizontal="right" wrapText="1" indent="2"/>
    </xf>
    <xf numFmtId="0" fontId="28" fillId="25" borderId="0" xfId="62" applyFont="1" applyFill="1" applyBorder="1" applyAlignment="1">
      <alignment horizontal="right" wrapText="1" indent="2"/>
    </xf>
    <xf numFmtId="0" fontId="92" fillId="25" borderId="0" xfId="0" applyFont="1" applyFill="1" applyBorder="1"/>
    <xf numFmtId="164" fontId="11" fillId="24" borderId="0" xfId="40" applyNumberFormat="1" applyFont="1" applyFill="1" applyBorder="1" applyAlignment="1">
      <alignment wrapText="1"/>
    </xf>
    <xf numFmtId="0" fontId="61" fillId="25" borderId="33" xfId="64" applyFont="1" applyFill="1" applyBorder="1" applyAlignment="1">
      <alignment horizontal="center" vertical="center"/>
    </xf>
    <xf numFmtId="0" fontId="10" fillId="25" borderId="0" xfId="0" applyFont="1" applyFill="1" applyBorder="1" applyAlignment="1"/>
    <xf numFmtId="0" fontId="10" fillId="25" borderId="12" xfId="0" applyFont="1" applyFill="1" applyBorder="1" applyAlignment="1">
      <alignment horizontal="right"/>
    </xf>
    <xf numFmtId="0" fontId="71" fillId="25" borderId="0" xfId="0" applyFont="1" applyFill="1" applyBorder="1" applyAlignment="1">
      <alignment horizontal="left"/>
    </xf>
    <xf numFmtId="0" fontId="15" fillId="25" borderId="0" xfId="0" applyFont="1" applyFill="1" applyBorder="1" applyAlignment="1">
      <alignment horizontal="right"/>
    </xf>
    <xf numFmtId="0" fontId="10" fillId="24" borderId="0" xfId="40" applyFont="1" applyFill="1" applyBorder="1" applyAlignment="1">
      <alignment horizontal="left" indent="2"/>
    </xf>
    <xf numFmtId="0" fontId="11" fillId="24" borderId="0" xfId="40" applyFont="1" applyFill="1" applyBorder="1" applyAlignment="1">
      <alignment horizontal="left" indent="1"/>
    </xf>
    <xf numFmtId="0" fontId="15" fillId="25" borderId="60" xfId="0" applyFont="1" applyFill="1" applyBorder="1" applyAlignment="1">
      <alignment vertical="top"/>
    </xf>
    <xf numFmtId="0" fontId="8" fillId="25" borderId="10" xfId="0" applyFont="1" applyFill="1" applyBorder="1" applyAlignment="1">
      <alignment horizontal="left"/>
    </xf>
    <xf numFmtId="0" fontId="4" fillId="25" borderId="60" xfId="0" applyFont="1" applyFill="1" applyBorder="1"/>
    <xf numFmtId="0" fontId="10" fillId="25" borderId="12" xfId="62" applyFont="1" applyFill="1" applyBorder="1" applyAlignment="1">
      <alignment horizontal="left"/>
    </xf>
    <xf numFmtId="0" fontId="10" fillId="24" borderId="0" xfId="40" applyFont="1" applyFill="1" applyBorder="1" applyAlignment="1">
      <alignment horizontal="left"/>
    </xf>
    <xf numFmtId="0" fontId="10" fillId="25" borderId="0" xfId="0" applyFont="1" applyFill="1" applyBorder="1" applyAlignment="1">
      <alignment horizontal="center"/>
    </xf>
    <xf numFmtId="0" fontId="10" fillId="25" borderId="12" xfId="0" applyFont="1" applyFill="1" applyBorder="1" applyAlignment="1">
      <alignment horizontal="center"/>
    </xf>
    <xf numFmtId="0" fontId="11" fillId="25" borderId="0" xfId="62" applyNumberFormat="1" applyFont="1" applyFill="1" applyBorder="1" applyAlignment="1">
      <alignment horizontal="left"/>
    </xf>
    <xf numFmtId="0" fontId="11" fillId="25" borderId="0" xfId="62" applyNumberFormat="1" applyFont="1" applyFill="1" applyBorder="1" applyAlignment="1">
      <alignment horizontal="right"/>
    </xf>
    <xf numFmtId="0" fontId="8" fillId="25" borderId="0" xfId="0" applyFont="1" applyFill="1" applyBorder="1" applyAlignment="1">
      <alignment horizontal="left"/>
    </xf>
    <xf numFmtId="0" fontId="9" fillId="25" borderId="0" xfId="0" applyFont="1" applyFill="1" applyBorder="1"/>
    <xf numFmtId="3" fontId="10" fillId="25" borderId="12" xfId="62" applyNumberFormat="1" applyFont="1" applyFill="1" applyBorder="1" applyAlignment="1">
      <alignment horizontal="center"/>
    </xf>
    <xf numFmtId="3" fontId="10" fillId="25" borderId="0" xfId="62" applyNumberFormat="1" applyFont="1" applyFill="1" applyBorder="1" applyAlignment="1">
      <alignment horizontal="center"/>
    </xf>
    <xf numFmtId="0" fontId="10" fillId="25" borderId="0" xfId="62" applyFont="1" applyFill="1" applyBorder="1" applyAlignment="1">
      <alignment horizontal="right"/>
    </xf>
    <xf numFmtId="0" fontId="1" fillId="26" borderId="51" xfId="62" applyFill="1" applyBorder="1"/>
    <xf numFmtId="3" fontId="2" fillId="25" borderId="10" xfId="62" applyNumberFormat="1" applyFont="1" applyFill="1" applyBorder="1" applyAlignment="1">
      <alignment horizontal="center"/>
    </xf>
    <xf numFmtId="0" fontId="2" fillId="25" borderId="10" xfId="62" applyFont="1" applyFill="1" applyBorder="1" applyAlignment="1">
      <alignment horizontal="center"/>
    </xf>
    <xf numFmtId="3" fontId="8" fillId="25" borderId="10" xfId="62" applyNumberFormat="1" applyFont="1" applyFill="1" applyBorder="1" applyAlignment="1">
      <alignment horizontal="center"/>
    </xf>
    <xf numFmtId="3" fontId="2" fillId="25" borderId="0" xfId="62" applyNumberFormat="1" applyFont="1" applyFill="1" applyBorder="1" applyAlignment="1">
      <alignment horizontal="center"/>
    </xf>
    <xf numFmtId="0" fontId="2" fillId="25" borderId="0" xfId="62" applyFont="1" applyFill="1" applyBorder="1" applyAlignment="1">
      <alignment horizontal="center"/>
    </xf>
    <xf numFmtId="3" fontId="1" fillId="25" borderId="0" xfId="62" applyNumberFormat="1" applyFill="1" applyBorder="1" applyAlignment="1">
      <alignment horizontal="center"/>
    </xf>
    <xf numFmtId="0" fontId="14" fillId="26" borderId="50" xfId="62" applyFont="1" applyFill="1" applyBorder="1" applyAlignment="1">
      <alignment vertical="center"/>
    </xf>
    <xf numFmtId="0" fontId="66" fillId="26" borderId="50" xfId="62" applyFont="1" applyFill="1" applyBorder="1" applyAlignment="1">
      <alignment horizontal="center" vertical="center"/>
    </xf>
    <xf numFmtId="0" fontId="66" fillId="26" borderId="51" xfId="62" applyFont="1" applyFill="1" applyBorder="1" applyAlignment="1">
      <alignment horizontal="center" vertical="center"/>
    </xf>
    <xf numFmtId="0" fontId="14" fillId="25" borderId="0" xfId="62" applyFont="1" applyFill="1" applyBorder="1" applyAlignment="1">
      <alignment vertical="center"/>
    </xf>
    <xf numFmtId="0" fontId="66" fillId="25" borderId="0" xfId="62" applyFont="1" applyFill="1" applyBorder="1" applyAlignment="1">
      <alignment horizontal="center" vertical="center"/>
    </xf>
    <xf numFmtId="0" fontId="10" fillId="25" borderId="55" xfId="62" applyFont="1" applyFill="1" applyBorder="1" applyAlignment="1"/>
    <xf numFmtId="0" fontId="2" fillId="0" borderId="0" xfId="62" applyFont="1" applyBorder="1"/>
    <xf numFmtId="165" fontId="2" fillId="25" borderId="0" xfId="62" applyNumberFormat="1" applyFont="1" applyFill="1" applyBorder="1" applyAlignment="1">
      <alignment horizontal="right" vertical="center"/>
    </xf>
    <xf numFmtId="165" fontId="2" fillId="33" borderId="0" xfId="62" applyNumberFormat="1" applyFont="1" applyFill="1" applyBorder="1" applyAlignment="1">
      <alignment horizontal="right" vertical="center"/>
    </xf>
    <xf numFmtId="165" fontId="11" fillId="25" borderId="0" xfId="62" applyNumberFormat="1" applyFont="1" applyFill="1" applyBorder="1" applyAlignment="1">
      <alignment horizontal="right" vertical="center"/>
    </xf>
    <xf numFmtId="165" fontId="11" fillId="33" borderId="0" xfId="62" applyNumberFormat="1" applyFont="1" applyFill="1" applyBorder="1" applyAlignment="1">
      <alignment horizontal="right" vertical="center"/>
    </xf>
    <xf numFmtId="165" fontId="2" fillId="25" borderId="0" xfId="62" applyNumberFormat="1" applyFont="1" applyFill="1" applyBorder="1" applyAlignment="1">
      <alignment horizontal="center" vertical="center"/>
    </xf>
    <xf numFmtId="165" fontId="1" fillId="25" borderId="0" xfId="62" applyNumberFormat="1" applyFont="1" applyFill="1" applyBorder="1" applyAlignment="1">
      <alignment horizontal="center" vertical="center"/>
    </xf>
    <xf numFmtId="165" fontId="71" fillId="33" borderId="0" xfId="62" applyNumberFormat="1" applyFont="1" applyFill="1" applyBorder="1" applyAlignment="1">
      <alignment horizontal="right" vertical="center" wrapText="1"/>
    </xf>
    <xf numFmtId="0" fontId="73" fillId="25" borderId="0" xfId="62" applyFont="1" applyFill="1" applyAlignment="1">
      <alignment vertical="center"/>
    </xf>
    <xf numFmtId="0" fontId="73" fillId="25" borderId="13" xfId="62" applyFont="1" applyFill="1" applyBorder="1" applyAlignment="1">
      <alignment vertical="center"/>
    </xf>
    <xf numFmtId="0" fontId="73" fillId="0" borderId="0" xfId="62" applyFont="1" applyFill="1" applyAlignment="1">
      <alignment vertical="center"/>
    </xf>
    <xf numFmtId="165" fontId="71" fillId="33" borderId="0" xfId="62" applyNumberFormat="1" applyFont="1" applyFill="1" applyBorder="1" applyAlignment="1">
      <alignment horizontal="right" vertical="center"/>
    </xf>
    <xf numFmtId="165" fontId="71" fillId="25" borderId="0" xfId="62" applyNumberFormat="1" applyFont="1" applyFill="1" applyBorder="1" applyAlignment="1">
      <alignment horizontal="right" vertical="center"/>
    </xf>
    <xf numFmtId="0" fontId="73" fillId="0" borderId="0" xfId="62" applyFont="1" applyAlignment="1">
      <alignment vertical="center"/>
    </xf>
    <xf numFmtId="49" fontId="11" fillId="25" borderId="0" xfId="62" applyNumberFormat="1" applyFont="1" applyFill="1" applyBorder="1" applyAlignment="1">
      <alignment horizontal="left" indent="1"/>
    </xf>
    <xf numFmtId="0" fontId="72" fillId="25" borderId="13" xfId="62" applyFont="1" applyFill="1" applyBorder="1"/>
    <xf numFmtId="49" fontId="74" fillId="25" borderId="0" xfId="62" applyNumberFormat="1" applyFont="1" applyFill="1" applyBorder="1" applyAlignment="1">
      <alignment horizontal="left" indent="1"/>
    </xf>
    <xf numFmtId="0" fontId="73" fillId="25" borderId="0" xfId="62" applyFont="1" applyFill="1"/>
    <xf numFmtId="0" fontId="71" fillId="0" borderId="0" xfId="62" applyFont="1"/>
    <xf numFmtId="0" fontId="23" fillId="25" borderId="13" xfId="62" applyFont="1" applyFill="1" applyBorder="1"/>
    <xf numFmtId="49" fontId="10" fillId="25" borderId="0" xfId="62" applyNumberFormat="1" applyFont="1" applyFill="1" applyBorder="1" applyAlignment="1">
      <alignment horizontal="left" indent="1"/>
    </xf>
    <xf numFmtId="165" fontId="23" fillId="25" borderId="0" xfId="62" applyNumberFormat="1" applyFont="1" applyFill="1" applyBorder="1" applyAlignment="1">
      <alignment horizontal="center" vertical="center"/>
    </xf>
    <xf numFmtId="0" fontId="23" fillId="0" borderId="0" xfId="62" applyFont="1"/>
    <xf numFmtId="0" fontId="23" fillId="0" borderId="0" xfId="62" applyFont="1" applyFill="1"/>
    <xf numFmtId="0" fontId="71" fillId="25" borderId="0" xfId="62" applyFont="1" applyFill="1"/>
    <xf numFmtId="0" fontId="71" fillId="25" borderId="13" xfId="62" applyFont="1" applyFill="1" applyBorder="1"/>
    <xf numFmtId="49" fontId="71" fillId="25" borderId="0" xfId="62" applyNumberFormat="1" applyFont="1" applyFill="1" applyBorder="1" applyAlignment="1">
      <alignment horizontal="left" indent="1"/>
    </xf>
    <xf numFmtId="165" fontId="71" fillId="25" borderId="0" xfId="62" applyNumberFormat="1" applyFont="1" applyFill="1" applyBorder="1" applyAlignment="1">
      <alignment horizontal="center" vertical="center"/>
    </xf>
    <xf numFmtId="0" fontId="71" fillId="0" borderId="0" xfId="62" applyFont="1" applyFill="1"/>
    <xf numFmtId="0" fontId="71" fillId="25" borderId="0" xfId="62" applyFont="1" applyFill="1" applyBorder="1" applyAlignment="1">
      <alignment horizontal="justify"/>
    </xf>
    <xf numFmtId="0" fontId="78" fillId="33" borderId="0" xfId="62" applyFont="1" applyFill="1" applyAlignment="1">
      <alignment vertical="center" wrapText="1"/>
    </xf>
    <xf numFmtId="0" fontId="78" fillId="25" borderId="0" xfId="62" applyFont="1" applyFill="1" applyAlignment="1">
      <alignment vertical="center" wrapText="1"/>
    </xf>
    <xf numFmtId="165" fontId="15" fillId="33" borderId="0" xfId="62" applyNumberFormat="1" applyFont="1" applyFill="1" applyBorder="1" applyAlignment="1">
      <alignment horizontal="right" vertical="center"/>
    </xf>
    <xf numFmtId="165" fontId="15" fillId="25" borderId="0" xfId="62" applyNumberFormat="1" applyFont="1" applyFill="1" applyBorder="1" applyAlignment="1">
      <alignment horizontal="right" vertical="center"/>
    </xf>
    <xf numFmtId="0" fontId="71" fillId="25" borderId="0" xfId="62" applyFont="1" applyFill="1" applyBorder="1" applyAlignment="1">
      <alignment horizontal="justify" vertical="center"/>
    </xf>
    <xf numFmtId="165" fontId="71" fillId="25" borderId="0" xfId="62" applyNumberFormat="1" applyFont="1" applyFill="1" applyBorder="1" applyAlignment="1">
      <alignment horizontal="right" vertical="center" wrapText="1"/>
    </xf>
    <xf numFmtId="0" fontId="1" fillId="25" borderId="57" xfId="62" applyFill="1" applyBorder="1"/>
    <xf numFmtId="0" fontId="1" fillId="25" borderId="0" xfId="62" applyFont="1" applyFill="1"/>
    <xf numFmtId="49" fontId="2" fillId="25" borderId="0" xfId="62" applyNumberFormat="1" applyFont="1" applyFill="1" applyBorder="1" applyAlignment="1">
      <alignment horizontal="center"/>
    </xf>
    <xf numFmtId="49" fontId="11" fillId="25" borderId="0" xfId="62" applyNumberFormat="1" applyFont="1" applyFill="1" applyBorder="1" applyAlignment="1">
      <alignment horizontal="center"/>
    </xf>
    <xf numFmtId="0" fontId="11" fillId="25" borderId="0" xfId="62" applyNumberFormat="1" applyFont="1" applyFill="1" applyBorder="1" applyAlignment="1">
      <alignment horizontal="center"/>
    </xf>
    <xf numFmtId="0" fontId="1" fillId="0" borderId="0" xfId="62" applyFont="1"/>
    <xf numFmtId="3" fontId="1" fillId="0" borderId="0" xfId="62" applyNumberFormat="1" applyFont="1" applyAlignment="1">
      <alignment horizontal="center"/>
    </xf>
    <xf numFmtId="0" fontId="1" fillId="0" borderId="0" xfId="62" applyFont="1" applyAlignment="1">
      <alignment horizontal="center"/>
    </xf>
    <xf numFmtId="0" fontId="1" fillId="0" borderId="0" xfId="62" applyAlignment="1">
      <alignment horizontal="center"/>
    </xf>
    <xf numFmtId="3" fontId="1" fillId="0" borderId="0" xfId="62" applyNumberFormat="1" applyAlignment="1">
      <alignment horizontal="center"/>
    </xf>
    <xf numFmtId="3" fontId="1" fillId="25" borderId="0" xfId="62" applyNumberFormat="1" applyFill="1" applyAlignment="1">
      <alignment horizontal="center"/>
    </xf>
    <xf numFmtId="0" fontId="15" fillId="25" borderId="0" xfId="62" applyFont="1" applyFill="1" applyBorder="1" applyAlignment="1">
      <alignment horizontal="left" vertical="center" wrapText="1"/>
    </xf>
    <xf numFmtId="0" fontId="101" fillId="25" borderId="0" xfId="62" applyFont="1" applyFill="1" applyBorder="1" applyAlignment="1">
      <alignment horizontal="left"/>
    </xf>
    <xf numFmtId="0" fontId="7" fillId="25" borderId="0" xfId="0" applyFont="1" applyFill="1" applyBorder="1" applyAlignment="1"/>
    <xf numFmtId="0" fontId="10" fillId="25" borderId="0" xfId="62" applyFont="1" applyFill="1" applyBorder="1" applyAlignment="1">
      <alignment horizontal="left" indent="1"/>
    </xf>
    <xf numFmtId="0" fontId="15" fillId="25" borderId="0" xfId="62" applyFont="1" applyFill="1" applyBorder="1" applyAlignment="1">
      <alignment horizontal="right"/>
    </xf>
    <xf numFmtId="0" fontId="10" fillId="25" borderId="33" xfId="62" applyFont="1" applyFill="1" applyBorder="1" applyAlignment="1">
      <alignment horizontal="center"/>
    </xf>
    <xf numFmtId="0" fontId="10" fillId="24" borderId="0" xfId="40" applyFont="1" applyFill="1" applyBorder="1" applyAlignment="1">
      <alignment horizontal="left"/>
    </xf>
    <xf numFmtId="0" fontId="11" fillId="25" borderId="0" xfId="62" applyFont="1" applyFill="1" applyBorder="1" applyAlignment="1">
      <alignment horizontal="left" indent="1"/>
    </xf>
    <xf numFmtId="0" fontId="13" fillId="28" borderId="31" xfId="62" applyFont="1" applyFill="1" applyBorder="1" applyAlignment="1">
      <alignment horizontal="center" vertical="center"/>
    </xf>
    <xf numFmtId="0" fontId="15" fillId="24" borderId="0" xfId="40" applyFont="1" applyFill="1" applyBorder="1" applyAlignment="1">
      <alignment horizontal="justify" vertical="center"/>
    </xf>
    <xf numFmtId="1" fontId="11" fillId="25" borderId="0" xfId="62" applyNumberFormat="1" applyFont="1" applyFill="1" applyBorder="1" applyAlignment="1">
      <alignment horizontal="center"/>
    </xf>
    <xf numFmtId="1" fontId="10" fillId="25" borderId="0" xfId="62" applyNumberFormat="1" applyFont="1" applyFill="1" applyBorder="1" applyAlignment="1">
      <alignment horizontal="center"/>
    </xf>
    <xf numFmtId="0" fontId="15" fillId="24" borderId="0" xfId="40" applyFont="1" applyFill="1" applyBorder="1" applyAlignment="1">
      <alignment vertical="center"/>
    </xf>
    <xf numFmtId="0" fontId="28" fillId="25" borderId="0" xfId="62" applyFont="1" applyFill="1" applyBorder="1" applyAlignment="1">
      <alignment vertical="center"/>
    </xf>
    <xf numFmtId="0" fontId="68" fillId="25" borderId="0" xfId="62" applyFont="1" applyFill="1" applyBorder="1"/>
    <xf numFmtId="0" fontId="1" fillId="25" borderId="0" xfId="62" applyFill="1" applyAlignment="1">
      <alignment horizontal="right" indent="1"/>
    </xf>
    <xf numFmtId="0" fontId="10" fillId="24" borderId="0" xfId="40" applyFont="1" applyFill="1" applyBorder="1" applyAlignment="1"/>
    <xf numFmtId="167" fontId="1" fillId="0" borderId="0" xfId="62" applyNumberFormat="1"/>
    <xf numFmtId="167" fontId="17" fillId="25" borderId="0" xfId="62" applyNumberFormat="1" applyFont="1" applyFill="1" applyBorder="1" applyAlignment="1">
      <alignment horizontal="right" indent="1"/>
    </xf>
    <xf numFmtId="3" fontId="67" fillId="25" borderId="0" xfId="62" applyNumberFormat="1" applyFont="1" applyFill="1" applyBorder="1" applyAlignment="1">
      <alignment horizontal="right"/>
    </xf>
    <xf numFmtId="0" fontId="64" fillId="25" borderId="0" xfId="62" applyFont="1" applyFill="1" applyBorder="1"/>
    <xf numFmtId="0" fontId="17" fillId="24" borderId="0" xfId="40" applyFont="1" applyFill="1" applyBorder="1" applyAlignment="1">
      <alignment horizontal="left" indent="1"/>
    </xf>
    <xf numFmtId="0" fontId="17" fillId="24" borderId="0" xfId="40" applyFont="1" applyFill="1" applyBorder="1"/>
    <xf numFmtId="3" fontId="1" fillId="0" borderId="0" xfId="62" applyNumberFormat="1" applyAlignment="1">
      <alignment vertical="center"/>
    </xf>
    <xf numFmtId="0" fontId="68" fillId="25" borderId="0" xfId="62" applyFont="1" applyFill="1" applyBorder="1" applyAlignment="1">
      <alignment vertical="center"/>
    </xf>
    <xf numFmtId="0" fontId="10" fillId="25" borderId="12" xfId="62" applyFont="1" applyFill="1" applyBorder="1" applyAlignment="1">
      <alignment horizontal="center" vertical="center" wrapText="1"/>
    </xf>
    <xf numFmtId="0" fontId="10" fillId="24" borderId="0" xfId="40" applyFont="1" applyFill="1" applyBorder="1" applyAlignment="1">
      <alignment horizontal="center" vertical="center"/>
    </xf>
    <xf numFmtId="0" fontId="12" fillId="0" borderId="33" xfId="53" applyFont="1" applyBorder="1" applyAlignment="1">
      <alignment horizontal="center" vertical="center"/>
    </xf>
    <xf numFmtId="167" fontId="17" fillId="24" borderId="0" xfId="40" applyNumberFormat="1" applyFont="1" applyFill="1" applyBorder="1" applyAlignment="1">
      <alignment horizontal="right" wrapText="1" indent="1"/>
    </xf>
    <xf numFmtId="167" fontId="17" fillId="24" borderId="0" xfId="40" applyNumberFormat="1" applyFont="1" applyFill="1" applyBorder="1" applyAlignment="1">
      <alignment horizontal="center" wrapText="1"/>
    </xf>
    <xf numFmtId="2" fontId="11" fillId="24" borderId="0" xfId="40" applyNumberFormat="1" applyFont="1" applyFill="1" applyBorder="1" applyAlignment="1">
      <alignment horizontal="right" wrapText="1" indent="1"/>
    </xf>
    <xf numFmtId="2" fontId="11" fillId="24" borderId="0" xfId="40" applyNumberFormat="1" applyFont="1" applyFill="1" applyBorder="1" applyAlignment="1">
      <alignment horizontal="center" wrapText="1"/>
    </xf>
    <xf numFmtId="165" fontId="17" fillId="24" borderId="0" xfId="58" applyNumberFormat="1" applyFont="1" applyFill="1" applyBorder="1" applyAlignment="1">
      <alignment horizontal="center" wrapText="1"/>
    </xf>
    <xf numFmtId="165" fontId="17" fillId="24" borderId="0" xfId="58" applyNumberFormat="1" applyFont="1" applyFill="1" applyBorder="1" applyAlignment="1">
      <alignment horizontal="right" wrapText="1" indent="1"/>
    </xf>
    <xf numFmtId="0" fontId="118" fillId="0" borderId="0" xfId="62" applyFont="1" applyAlignment="1">
      <alignment vertical="center"/>
    </xf>
    <xf numFmtId="49" fontId="15" fillId="24" borderId="0" xfId="40" applyNumberFormat="1" applyFont="1" applyFill="1" applyBorder="1" applyAlignment="1">
      <alignment horizontal="center" vertical="center" wrapText="1"/>
    </xf>
    <xf numFmtId="0" fontId="15" fillId="25" borderId="0" xfId="62" applyFont="1" applyFill="1" applyBorder="1" applyAlignment="1">
      <alignment horizontal="right" vertical="center"/>
    </xf>
    <xf numFmtId="0" fontId="118" fillId="0" borderId="0" xfId="62" applyFont="1"/>
    <xf numFmtId="3" fontId="15" fillId="24" borderId="0" xfId="40" applyNumberFormat="1" applyFont="1" applyFill="1" applyBorder="1" applyAlignment="1">
      <alignment horizontal="center" wrapText="1"/>
    </xf>
    <xf numFmtId="49" fontId="15" fillId="25" borderId="0" xfId="62" applyNumberFormat="1" applyFont="1" applyFill="1" applyBorder="1" applyAlignment="1">
      <alignment horizontal="right" vertical="center"/>
    </xf>
    <xf numFmtId="49" fontId="1" fillId="25" borderId="0" xfId="62" applyNumberFormat="1" applyFill="1" applyBorder="1" applyAlignment="1">
      <alignment vertical="center"/>
    </xf>
    <xf numFmtId="49" fontId="11" fillId="25" borderId="0" xfId="62" applyNumberFormat="1" applyFont="1" applyFill="1" applyBorder="1" applyAlignment="1">
      <alignment vertical="center"/>
    </xf>
    <xf numFmtId="49" fontId="1" fillId="25" borderId="13" xfId="62" applyNumberFormat="1" applyFill="1" applyBorder="1" applyAlignment="1">
      <alignment vertical="center"/>
    </xf>
    <xf numFmtId="165" fontId="17" fillId="24" borderId="0" xfId="40" applyNumberFormat="1" applyFont="1" applyFill="1" applyBorder="1" applyAlignment="1">
      <alignment horizontal="center" vertical="center" wrapText="1"/>
    </xf>
    <xf numFmtId="2" fontId="15" fillId="25" borderId="0" xfId="62" applyNumberFormat="1" applyFont="1" applyFill="1" applyBorder="1" applyAlignment="1">
      <alignment horizontal="right" vertical="center"/>
    </xf>
    <xf numFmtId="2" fontId="17" fillId="24" borderId="0" xfId="40" applyNumberFormat="1" applyFont="1" applyFill="1" applyBorder="1" applyAlignment="1">
      <alignment horizontal="center" vertical="center" wrapText="1"/>
    </xf>
    <xf numFmtId="2" fontId="15" fillId="25" borderId="0" xfId="62" applyNumberFormat="1" applyFont="1" applyFill="1" applyBorder="1" applyAlignment="1">
      <alignment horizontal="right"/>
    </xf>
    <xf numFmtId="165" fontId="118" fillId="0" borderId="0" xfId="62" applyNumberFormat="1" applyFont="1"/>
    <xf numFmtId="0" fontId="14" fillId="28" borderId="38" xfId="62" applyFont="1" applyFill="1" applyBorder="1" applyAlignment="1">
      <alignment vertical="center"/>
    </xf>
    <xf numFmtId="0" fontId="14" fillId="28" borderId="34" xfId="62" applyFont="1" applyFill="1" applyBorder="1" applyAlignment="1">
      <alignment vertical="center"/>
    </xf>
    <xf numFmtId="0" fontId="1" fillId="25" borderId="12" xfId="62" applyFill="1" applyBorder="1" applyAlignment="1">
      <alignment horizontal="left"/>
    </xf>
    <xf numFmtId="164" fontId="11" fillId="34" borderId="0" xfId="40" applyNumberFormat="1" applyFont="1" applyFill="1" applyBorder="1" applyAlignment="1">
      <alignment horizontal="center" wrapText="1"/>
    </xf>
    <xf numFmtId="165" fontId="8" fillId="33" borderId="0" xfId="62" applyNumberFormat="1" applyFont="1" applyFill="1" applyBorder="1" applyAlignment="1">
      <alignment horizontal="center"/>
    </xf>
    <xf numFmtId="165" fontId="105" fillId="33" borderId="0" xfId="62" applyNumberFormat="1" applyFont="1" applyFill="1"/>
    <xf numFmtId="165" fontId="11" fillId="34" borderId="0" xfId="40" applyNumberFormat="1" applyFont="1" applyFill="1" applyBorder="1" applyAlignment="1">
      <alignment horizontal="left" wrapText="1"/>
    </xf>
    <xf numFmtId="165" fontId="11" fillId="33" borderId="0" xfId="62" applyNumberFormat="1" applyFont="1" applyFill="1" applyBorder="1" applyAlignment="1">
      <alignment horizontal="center"/>
    </xf>
    <xf numFmtId="165" fontId="120" fillId="0" borderId="0" xfId="0" applyNumberFormat="1" applyFont="1" applyBorder="1" applyAlignment="1">
      <alignment horizontal="right"/>
    </xf>
    <xf numFmtId="165" fontId="121" fillId="0" borderId="0" xfId="0" applyNumberFormat="1" applyFont="1" applyFill="1" applyBorder="1" applyAlignment="1">
      <alignment horizontal="right"/>
    </xf>
    <xf numFmtId="2" fontId="121" fillId="0" borderId="0" xfId="0" applyNumberFormat="1" applyFont="1" applyFill="1" applyBorder="1" applyAlignment="1">
      <alignment horizontal="right"/>
    </xf>
    <xf numFmtId="0" fontId="15" fillId="25" borderId="0" xfId="62" applyFont="1" applyFill="1" applyBorder="1" applyAlignment="1">
      <alignment horizontal="right"/>
    </xf>
    <xf numFmtId="0" fontId="2" fillId="0" borderId="0" xfId="62" applyFont="1" applyAlignment="1">
      <alignment horizontal="right"/>
    </xf>
    <xf numFmtId="164" fontId="11" fillId="34" borderId="0" xfId="40" applyNumberFormat="1" applyFont="1" applyFill="1" applyBorder="1" applyAlignment="1">
      <alignment horizontal="center" wrapText="1"/>
    </xf>
    <xf numFmtId="0" fontId="1" fillId="30" borderId="19" xfId="62" applyFill="1" applyBorder="1"/>
    <xf numFmtId="0" fontId="14" fillId="30" borderId="52" xfId="62" applyFont="1" applyFill="1" applyBorder="1" applyAlignment="1">
      <alignment vertical="center"/>
    </xf>
    <xf numFmtId="0" fontId="12" fillId="30" borderId="53" xfId="62" applyFont="1" applyFill="1" applyBorder="1" applyAlignment="1">
      <alignment vertical="center"/>
    </xf>
    <xf numFmtId="0" fontId="3" fillId="30" borderId="53" xfId="62" applyFont="1" applyFill="1" applyBorder="1" applyAlignment="1">
      <alignment vertical="center"/>
    </xf>
    <xf numFmtId="0" fontId="3" fillId="30" borderId="54" xfId="62" applyFont="1" applyFill="1" applyBorder="1" applyAlignment="1">
      <alignment vertical="center"/>
    </xf>
    <xf numFmtId="0" fontId="1" fillId="0" borderId="0" xfId="62" applyBorder="1" applyAlignment="1">
      <alignment vertical="center"/>
    </xf>
    <xf numFmtId="0" fontId="10" fillId="25" borderId="26" xfId="62" applyFont="1" applyFill="1" applyBorder="1" applyAlignment="1">
      <alignment horizontal="center"/>
    </xf>
    <xf numFmtId="0" fontId="3" fillId="25" borderId="26" xfId="62" applyFont="1" applyFill="1" applyBorder="1" applyAlignment="1">
      <alignment vertical="center"/>
    </xf>
    <xf numFmtId="0" fontId="10" fillId="25" borderId="12" xfId="62" applyFont="1" applyFill="1" applyBorder="1" applyAlignment="1">
      <alignment horizontal="center" vertical="center"/>
    </xf>
    <xf numFmtId="0" fontId="29" fillId="25" borderId="0" xfId="62" applyFont="1" applyFill="1" applyAlignment="1">
      <alignment vertical="center"/>
    </xf>
    <xf numFmtId="0" fontId="29" fillId="25" borderId="13" xfId="62" applyFont="1" applyFill="1" applyBorder="1" applyAlignment="1">
      <alignment vertical="center"/>
    </xf>
    <xf numFmtId="0" fontId="32" fillId="25" borderId="0" xfId="62" applyFont="1" applyFill="1" applyBorder="1" applyAlignment="1">
      <alignment horizontal="left" vertical="center"/>
    </xf>
    <xf numFmtId="0" fontId="30" fillId="25" borderId="0" xfId="62" applyFont="1" applyFill="1" applyBorder="1" applyAlignment="1">
      <alignment horizontal="left" vertical="center"/>
    </xf>
    <xf numFmtId="3" fontId="32" fillId="25" borderId="0" xfId="62" applyNumberFormat="1" applyFont="1" applyFill="1" applyBorder="1" applyAlignment="1">
      <alignment horizontal="right" vertical="center"/>
    </xf>
    <xf numFmtId="0" fontId="31" fillId="25" borderId="0" xfId="62" applyFont="1" applyFill="1" applyBorder="1" applyAlignment="1">
      <alignment vertical="center"/>
    </xf>
    <xf numFmtId="0" fontId="29" fillId="0" borderId="0" xfId="62" applyFont="1" applyBorder="1" applyAlignment="1">
      <alignment vertical="center"/>
    </xf>
    <xf numFmtId="0" fontId="29" fillId="0" borderId="0" xfId="62" applyFont="1" applyAlignment="1">
      <alignment vertical="center"/>
    </xf>
    <xf numFmtId="3" fontId="11" fillId="33" borderId="0" xfId="62" applyNumberFormat="1" applyFont="1" applyFill="1" applyBorder="1" applyAlignment="1">
      <alignment horizontal="right"/>
    </xf>
    <xf numFmtId="164" fontId="1" fillId="33" borderId="0" xfId="62" applyNumberFormat="1" applyFill="1" applyBorder="1"/>
    <xf numFmtId="0" fontId="12" fillId="25" borderId="26" xfId="62" applyFont="1" applyFill="1" applyBorder="1" applyAlignment="1">
      <alignment vertical="center"/>
    </xf>
    <xf numFmtId="0" fontId="3" fillId="25" borderId="0" xfId="62" applyFont="1" applyFill="1" applyBorder="1" applyAlignment="1">
      <alignment vertical="center"/>
    </xf>
    <xf numFmtId="0" fontId="29" fillId="25" borderId="0" xfId="62" applyFont="1" applyFill="1"/>
    <xf numFmtId="0" fontId="29" fillId="25" borderId="13" xfId="62" applyFont="1" applyFill="1" applyBorder="1"/>
    <xf numFmtId="0" fontId="32" fillId="25" borderId="0" xfId="62" applyFont="1" applyFill="1" applyBorder="1" applyAlignment="1">
      <alignment horizontal="left"/>
    </xf>
    <xf numFmtId="0" fontId="30" fillId="25" borderId="0" xfId="62" applyFont="1" applyFill="1" applyBorder="1" applyAlignment="1">
      <alignment horizontal="left"/>
    </xf>
    <xf numFmtId="3" fontId="32" fillId="25" borderId="0" xfId="62" applyNumberFormat="1" applyFont="1" applyFill="1" applyBorder="1" applyAlignment="1">
      <alignment horizontal="right"/>
    </xf>
    <xf numFmtId="0" fontId="31" fillId="25" borderId="0" xfId="62" applyFont="1" applyFill="1" applyBorder="1"/>
    <xf numFmtId="0" fontId="29" fillId="0" borderId="0" xfId="62" applyFont="1"/>
    <xf numFmtId="0" fontId="8" fillId="25" borderId="0" xfId="62" applyFont="1" applyFill="1" applyAlignment="1"/>
    <xf numFmtId="0" fontId="8" fillId="25" borderId="13" xfId="62" applyFont="1" applyFill="1" applyBorder="1" applyAlignment="1"/>
    <xf numFmtId="3" fontId="15" fillId="25" borderId="0" xfId="62" applyNumberFormat="1" applyFont="1" applyFill="1" applyAlignment="1"/>
    <xf numFmtId="0" fontId="8" fillId="25" borderId="0" xfId="62" applyFont="1" applyFill="1" applyBorder="1" applyAlignment="1"/>
    <xf numFmtId="0" fontId="8" fillId="0" borderId="0" xfId="62" applyFont="1" applyAlignment="1"/>
    <xf numFmtId="3" fontId="2" fillId="25" borderId="0" xfId="62" applyNumberFormat="1" applyFont="1" applyFill="1"/>
    <xf numFmtId="0" fontId="11" fillId="25" borderId="0" xfId="62" applyFont="1" applyFill="1" applyBorder="1" applyAlignment="1">
      <alignment horizontal="left" vertical="center"/>
    </xf>
    <xf numFmtId="3" fontId="11" fillId="25" borderId="0" xfId="62" applyNumberFormat="1" applyFont="1" applyFill="1" applyAlignment="1">
      <alignment horizontal="right"/>
    </xf>
    <xf numFmtId="0" fontId="1" fillId="0" borderId="13" xfId="62" applyBorder="1"/>
    <xf numFmtId="0" fontId="15" fillId="25" borderId="0" xfId="62" applyFont="1" applyFill="1" applyBorder="1" applyAlignment="1">
      <alignment vertical="center"/>
    </xf>
    <xf numFmtId="0" fontId="13" fillId="30" borderId="19" xfId="62" applyFont="1" applyFill="1" applyBorder="1" applyAlignment="1">
      <alignment horizontal="center" vertical="center"/>
    </xf>
    <xf numFmtId="0" fontId="20" fillId="0" borderId="0" xfId="62" applyFont="1" applyFill="1"/>
    <xf numFmtId="3" fontId="1" fillId="0" borderId="0" xfId="62" applyNumberFormat="1" applyFill="1"/>
    <xf numFmtId="0" fontId="20" fillId="0" borderId="0" xfId="62" applyFont="1"/>
    <xf numFmtId="1" fontId="0" fillId="0" borderId="0" xfId="0" applyNumberFormat="1"/>
    <xf numFmtId="167" fontId="12" fillId="0" borderId="0" xfId="51" applyNumberFormat="1" applyFont="1"/>
    <xf numFmtId="165" fontId="12" fillId="0" borderId="0" xfId="51" applyNumberFormat="1" applyFont="1"/>
    <xf numFmtId="0" fontId="1" fillId="33" borderId="0" xfId="63" applyFill="1"/>
    <xf numFmtId="2" fontId="19" fillId="25" borderId="0" xfId="0" applyNumberFormat="1" applyFont="1" applyFill="1" applyBorder="1" applyAlignment="1">
      <alignment horizontal="center" vertical="center" wrapText="1"/>
    </xf>
    <xf numFmtId="2" fontId="19" fillId="25" borderId="0" xfId="0" applyNumberFormat="1" applyFont="1" applyFill="1" applyBorder="1" applyAlignment="1">
      <alignment horizontal="center" vertical="center"/>
    </xf>
    <xf numFmtId="0" fontId="2" fillId="0" borderId="0" xfId="0" applyFont="1" applyAlignment="1">
      <alignment horizontal="right"/>
    </xf>
    <xf numFmtId="0" fontId="11" fillId="31" borderId="0" xfId="0" applyFont="1" applyFill="1" applyAlignment="1">
      <alignment horizontal="left" vertical="center" wrapText="1"/>
    </xf>
    <xf numFmtId="0" fontId="51" fillId="31" borderId="0" xfId="0" applyFont="1" applyFill="1" applyAlignment="1">
      <alignment horizontal="center" vertical="center"/>
    </xf>
    <xf numFmtId="164" fontId="11" fillId="24" borderId="0" xfId="40" applyNumberFormat="1" applyFont="1" applyFill="1" applyBorder="1" applyAlignment="1">
      <alignment wrapText="1"/>
    </xf>
    <xf numFmtId="0" fontId="11" fillId="25" borderId="0" xfId="0" applyFont="1" applyFill="1" applyBorder="1" applyAlignment="1">
      <alignment horizontal="left" indent="4"/>
    </xf>
    <xf numFmtId="164" fontId="22" fillId="24" borderId="0" xfId="40" applyNumberFormat="1" applyFont="1" applyFill="1" applyBorder="1" applyAlignment="1">
      <alignment wrapText="1"/>
    </xf>
    <xf numFmtId="0" fontId="16" fillId="25" borderId="0" xfId="0" applyFont="1" applyFill="1" applyBorder="1" applyAlignment="1"/>
    <xf numFmtId="164" fontId="10" fillId="24" borderId="0" xfId="40" applyNumberFormat="1" applyFont="1" applyFill="1" applyBorder="1" applyAlignment="1">
      <alignment wrapText="1"/>
    </xf>
    <xf numFmtId="164" fontId="16" fillId="24" borderId="0" xfId="40" applyNumberFormat="1" applyFont="1" applyFill="1" applyBorder="1" applyAlignment="1">
      <alignment wrapText="1"/>
    </xf>
    <xf numFmtId="49" fontId="11" fillId="25" borderId="0" xfId="0" applyNumberFormat="1" applyFont="1" applyFill="1" applyBorder="1" applyAlignment="1">
      <alignment horizontal="left"/>
    </xf>
    <xf numFmtId="0" fontId="11" fillId="25" borderId="0" xfId="0" applyNumberFormat="1" applyFont="1" applyFill="1" applyBorder="1" applyAlignment="1">
      <alignment horizontal="left"/>
    </xf>
    <xf numFmtId="164" fontId="16" fillId="24" borderId="0" xfId="40" applyNumberFormat="1" applyFont="1" applyFill="1" applyBorder="1" applyAlignment="1">
      <alignment horizontal="left" wrapText="1"/>
    </xf>
    <xf numFmtId="0" fontId="10" fillId="25" borderId="0" xfId="0" applyFont="1" applyFill="1" applyBorder="1" applyAlignment="1"/>
    <xf numFmtId="164" fontId="21" fillId="24" borderId="0" xfId="40" applyNumberFormat="1" applyFont="1" applyFill="1" applyBorder="1" applyAlignment="1">
      <alignment wrapText="1"/>
    </xf>
    <xf numFmtId="0" fontId="8" fillId="25" borderId="10" xfId="0" applyFont="1" applyFill="1" applyBorder="1" applyAlignment="1"/>
    <xf numFmtId="0" fontId="8" fillId="25" borderId="0" xfId="0" applyFont="1" applyFill="1" applyBorder="1" applyAlignment="1"/>
    <xf numFmtId="0" fontId="9" fillId="25" borderId="0" xfId="0" applyFont="1" applyFill="1" applyBorder="1" applyAlignment="1">
      <alignment horizontal="justify" vertical="top" wrapText="1"/>
    </xf>
    <xf numFmtId="0" fontId="18" fillId="25" borderId="0" xfId="0" applyFont="1" applyFill="1" applyBorder="1" applyAlignment="1">
      <alignment horizontal="justify" vertical="top" wrapText="1"/>
    </xf>
    <xf numFmtId="0" fontId="10" fillId="25" borderId="0" xfId="0" applyFont="1" applyFill="1" applyBorder="1" applyAlignment="1">
      <alignment horizontal="justify" vertical="center" wrapText="1" readingOrder="1"/>
    </xf>
    <xf numFmtId="49" fontId="2" fillId="25" borderId="0" xfId="0" applyNumberFormat="1" applyFont="1" applyFill="1" applyBorder="1" applyAlignment="1">
      <alignment horizontal="right" readingOrder="1"/>
    </xf>
    <xf numFmtId="0" fontId="2" fillId="25" borderId="11" xfId="0" applyFont="1" applyFill="1" applyBorder="1" applyAlignment="1">
      <alignment horizontal="right" readingOrder="1"/>
    </xf>
    <xf numFmtId="0" fontId="10" fillId="25" borderId="0" xfId="0" applyFont="1" applyFill="1" applyBorder="1" applyAlignment="1">
      <alignment horizontal="justify" vertical="center" readingOrder="1"/>
    </xf>
    <xf numFmtId="0" fontId="10" fillId="25" borderId="13" xfId="0" applyFont="1" applyFill="1" applyBorder="1" applyAlignment="1">
      <alignment horizontal="center" readingOrder="1"/>
    </xf>
    <xf numFmtId="0" fontId="0" fillId="0" borderId="0" xfId="0" applyAlignment="1">
      <alignment horizontal="center" readingOrder="1"/>
    </xf>
    <xf numFmtId="0" fontId="11" fillId="25" borderId="0" xfId="0" applyFont="1" applyFill="1" applyBorder="1" applyAlignment="1">
      <alignment horizontal="justify" vertical="center" readingOrder="1"/>
    </xf>
    <xf numFmtId="0" fontId="11" fillId="0" borderId="0" xfId="0" applyFont="1" applyBorder="1" applyAlignment="1">
      <alignment horizontal="justify" readingOrder="1"/>
    </xf>
    <xf numFmtId="0" fontId="10" fillId="25" borderId="0" xfId="0" applyNumberFormat="1" applyFont="1" applyFill="1" applyBorder="1" applyAlignment="1">
      <alignment horizontal="justify" vertical="center" readingOrder="1"/>
    </xf>
    <xf numFmtId="0" fontId="10" fillId="25" borderId="12" xfId="0" applyFont="1" applyFill="1" applyBorder="1" applyAlignment="1">
      <alignment horizontal="right"/>
    </xf>
    <xf numFmtId="0" fontId="10" fillId="25" borderId="59" xfId="0" applyFont="1" applyFill="1" applyBorder="1" applyAlignment="1">
      <alignment horizontal="right"/>
    </xf>
    <xf numFmtId="0" fontId="15" fillId="25" borderId="48" xfId="0" applyFont="1" applyFill="1" applyBorder="1" applyAlignment="1">
      <alignment horizontal="right"/>
    </xf>
    <xf numFmtId="0" fontId="15" fillId="0" borderId="60" xfId="0" applyFont="1" applyBorder="1" applyAlignment="1">
      <alignment vertical="justify" wrapText="1"/>
    </xf>
    <xf numFmtId="0" fontId="0" fillId="0" borderId="60" xfId="0" applyBorder="1" applyAlignment="1">
      <alignment vertical="justify" wrapText="1"/>
    </xf>
    <xf numFmtId="0" fontId="0" fillId="0" borderId="0" xfId="0" applyAlignment="1">
      <alignment vertical="justify" wrapText="1"/>
    </xf>
    <xf numFmtId="0" fontId="10" fillId="25" borderId="33" xfId="0" applyFont="1" applyFill="1" applyBorder="1" applyAlignment="1">
      <alignment horizontal="center"/>
    </xf>
    <xf numFmtId="0" fontId="10" fillId="25" borderId="12" xfId="0" applyFont="1" applyFill="1" applyBorder="1" applyAlignment="1">
      <alignment horizontal="center"/>
    </xf>
    <xf numFmtId="0" fontId="10" fillId="25" borderId="61" xfId="0" applyFont="1" applyFill="1" applyBorder="1" applyAlignment="1">
      <alignment horizontal="center" vertical="center"/>
    </xf>
    <xf numFmtId="0" fontId="10" fillId="25" borderId="55" xfId="0" applyFont="1" applyFill="1" applyBorder="1" applyAlignment="1">
      <alignment horizontal="center"/>
    </xf>
    <xf numFmtId="167" fontId="11" fillId="24" borderId="0" xfId="40" applyNumberFormat="1" applyFont="1" applyFill="1" applyBorder="1" applyAlignment="1">
      <alignment horizontal="right" wrapText="1" indent="2"/>
    </xf>
    <xf numFmtId="167" fontId="11" fillId="34" borderId="0" xfId="40" applyNumberFormat="1" applyFont="1" applyFill="1" applyBorder="1" applyAlignment="1">
      <alignment horizontal="right" wrapText="1" indent="2"/>
    </xf>
    <xf numFmtId="0" fontId="71" fillId="25" borderId="0" xfId="0" applyFont="1" applyFill="1" applyBorder="1" applyAlignment="1">
      <alignment horizontal="left"/>
    </xf>
    <xf numFmtId="167" fontId="71" fillId="25" borderId="0" xfId="0" applyNumberFormat="1" applyFont="1" applyFill="1" applyBorder="1" applyAlignment="1">
      <alignment horizontal="right" indent="2"/>
    </xf>
    <xf numFmtId="167" fontId="71" fillId="33" borderId="0" xfId="0" applyNumberFormat="1" applyFont="1" applyFill="1" applyBorder="1" applyAlignment="1">
      <alignment horizontal="right" indent="2"/>
    </xf>
    <xf numFmtId="167" fontId="71" fillId="24" borderId="0" xfId="40" applyNumberFormat="1" applyFont="1" applyFill="1" applyBorder="1" applyAlignment="1">
      <alignment horizontal="right" wrapText="1" indent="2"/>
    </xf>
    <xf numFmtId="167" fontId="71" fillId="34" borderId="0" xfId="40" applyNumberFormat="1" applyFont="1" applyFill="1" applyBorder="1" applyAlignment="1">
      <alignment horizontal="right" wrapText="1" indent="2"/>
    </xf>
    <xf numFmtId="168" fontId="11" fillId="24" borderId="0" xfId="40" applyNumberFormat="1" applyFont="1" applyFill="1" applyBorder="1" applyAlignment="1">
      <alignment horizontal="right" wrapText="1" indent="2"/>
    </xf>
    <xf numFmtId="168" fontId="11" fillId="34" borderId="0" xfId="40" applyNumberFormat="1" applyFont="1" applyFill="1" applyBorder="1" applyAlignment="1">
      <alignment horizontal="right" wrapText="1" indent="2"/>
    </xf>
    <xf numFmtId="0" fontId="11" fillId="25" borderId="23" xfId="0" applyFont="1" applyFill="1" applyBorder="1" applyAlignment="1">
      <alignment horizontal="left"/>
    </xf>
    <xf numFmtId="0" fontId="11" fillId="25" borderId="0" xfId="0" applyFont="1" applyFill="1" applyBorder="1" applyAlignment="1">
      <alignment horizontal="left"/>
    </xf>
    <xf numFmtId="0" fontId="2" fillId="0" borderId="0" xfId="0" applyFont="1" applyFill="1" applyAlignment="1">
      <alignment horizontal="right"/>
    </xf>
    <xf numFmtId="0" fontId="15" fillId="25" borderId="0" xfId="0" applyFont="1" applyFill="1" applyBorder="1" applyAlignment="1">
      <alignment horizontal="right"/>
    </xf>
    <xf numFmtId="0" fontId="15" fillId="0" borderId="60" xfId="0" applyFont="1" applyBorder="1" applyAlignment="1">
      <alignment vertical="top"/>
    </xf>
    <xf numFmtId="0" fontId="15" fillId="0" borderId="0" xfId="0" applyFont="1" applyBorder="1" applyAlignment="1">
      <alignment vertical="top"/>
    </xf>
    <xf numFmtId="0" fontId="10" fillId="25" borderId="10" xfId="0" applyFont="1" applyFill="1" applyBorder="1" applyAlignment="1">
      <alignment horizontal="center"/>
    </xf>
    <xf numFmtId="0" fontId="10" fillId="25" borderId="63" xfId="0" applyFont="1" applyFill="1" applyBorder="1" applyAlignment="1">
      <alignment horizontal="left"/>
    </xf>
    <xf numFmtId="0" fontId="10" fillId="25" borderId="12" xfId="0" applyFont="1" applyFill="1" applyBorder="1" applyAlignment="1">
      <alignment horizontal="left"/>
    </xf>
    <xf numFmtId="0" fontId="15" fillId="25" borderId="60" xfId="0" applyFont="1" applyFill="1" applyBorder="1" applyAlignment="1">
      <alignment vertical="justify" wrapText="1"/>
    </xf>
    <xf numFmtId="0" fontId="0" fillId="25" borderId="60" xfId="0" applyFill="1" applyBorder="1" applyAlignment="1">
      <alignment vertical="justify" wrapText="1"/>
    </xf>
    <xf numFmtId="0" fontId="0" fillId="25" borderId="0" xfId="0" applyFill="1" applyAlignment="1">
      <alignment vertical="justify" wrapText="1"/>
    </xf>
    <xf numFmtId="167" fontId="11" fillId="36" borderId="0" xfId="60" applyNumberFormat="1" applyFont="1" applyFill="1" applyBorder="1" applyAlignment="1">
      <alignment horizontal="right" wrapText="1" indent="2"/>
    </xf>
    <xf numFmtId="167" fontId="11" fillId="37" borderId="0" xfId="60" applyNumberFormat="1" applyFont="1" applyFill="1" applyBorder="1" applyAlignment="1">
      <alignment horizontal="right" wrapText="1" indent="2"/>
    </xf>
    <xf numFmtId="0" fontId="10" fillId="24" borderId="0" xfId="40" applyFont="1" applyFill="1" applyBorder="1" applyAlignment="1">
      <alignment horizontal="left" indent="2"/>
    </xf>
    <xf numFmtId="168" fontId="10" fillId="24" borderId="0" xfId="40" applyNumberFormat="1" applyFont="1" applyFill="1" applyBorder="1" applyAlignment="1">
      <alignment horizontal="right" wrapText="1" indent="2"/>
    </xf>
    <xf numFmtId="168" fontId="10" fillId="34" borderId="0" xfId="40" applyNumberFormat="1" applyFont="1" applyFill="1" applyBorder="1" applyAlignment="1">
      <alignment horizontal="right" wrapText="1" indent="2"/>
    </xf>
    <xf numFmtId="169" fontId="35" fillId="24" borderId="0" xfId="40" applyNumberFormat="1" applyFont="1" applyFill="1" applyBorder="1" applyAlignment="1">
      <alignment horizontal="right" wrapText="1" indent="2"/>
    </xf>
    <xf numFmtId="169" fontId="35" fillId="34" borderId="0" xfId="40" applyNumberFormat="1" applyFont="1" applyFill="1" applyBorder="1" applyAlignment="1">
      <alignment horizontal="right" wrapText="1" indent="2"/>
    </xf>
    <xf numFmtId="169" fontId="11" fillId="24" borderId="0" xfId="40" applyNumberFormat="1" applyFont="1" applyFill="1" applyBorder="1" applyAlignment="1">
      <alignment horizontal="right" wrapText="1" indent="2"/>
    </xf>
    <xf numFmtId="169" fontId="11" fillId="34" borderId="0" xfId="40" applyNumberFormat="1" applyFont="1" applyFill="1" applyBorder="1" applyAlignment="1">
      <alignment horizontal="right" wrapText="1" indent="2"/>
    </xf>
    <xf numFmtId="0" fontId="10" fillId="24" borderId="0" xfId="40" applyFont="1" applyFill="1" applyBorder="1" applyAlignment="1">
      <alignment horizontal="left" wrapText="1"/>
    </xf>
    <xf numFmtId="0" fontId="11" fillId="24" borderId="0" xfId="40" applyFont="1" applyFill="1" applyBorder="1" applyAlignment="1">
      <alignment horizontal="left" indent="1"/>
    </xf>
    <xf numFmtId="165" fontId="11" fillId="25" borderId="0" xfId="0" applyNumberFormat="1" applyFont="1" applyFill="1" applyBorder="1" applyAlignment="1">
      <alignment horizontal="right" indent="2"/>
    </xf>
    <xf numFmtId="165" fontId="11" fillId="33" borderId="0" xfId="0" applyNumberFormat="1" applyFont="1" applyFill="1" applyBorder="1" applyAlignment="1">
      <alignment horizontal="right" indent="2"/>
    </xf>
    <xf numFmtId="0" fontId="15" fillId="25" borderId="60" xfId="0" applyFont="1" applyFill="1" applyBorder="1" applyAlignment="1">
      <alignment vertical="top"/>
    </xf>
    <xf numFmtId="0" fontId="15" fillId="25" borderId="0" xfId="0" applyFont="1" applyFill="1" applyBorder="1" applyAlignment="1">
      <alignment vertical="top"/>
    </xf>
    <xf numFmtId="0" fontId="11" fillId="25" borderId="0" xfId="0" applyNumberFormat="1" applyFont="1" applyFill="1" applyBorder="1" applyAlignment="1">
      <alignment horizontal="right"/>
    </xf>
    <xf numFmtId="0" fontId="11" fillId="25" borderId="64" xfId="0" applyNumberFormat="1" applyFont="1" applyFill="1" applyBorder="1" applyAlignment="1">
      <alignment horizontal="right"/>
    </xf>
    <xf numFmtId="0" fontId="10" fillId="34" borderId="0" xfId="40" applyFont="1" applyFill="1" applyBorder="1" applyAlignment="1">
      <alignment horizontal="left" indent="1"/>
    </xf>
    <xf numFmtId="165" fontId="11" fillId="24" borderId="0" xfId="40" applyNumberFormat="1" applyFont="1" applyFill="1" applyBorder="1" applyAlignment="1">
      <alignment horizontal="right" wrapText="1" indent="2"/>
    </xf>
    <xf numFmtId="165" fontId="11" fillId="34" borderId="0" xfId="40" applyNumberFormat="1" applyFont="1" applyFill="1" applyBorder="1" applyAlignment="1">
      <alignment horizontal="right" wrapText="1" indent="2"/>
    </xf>
    <xf numFmtId="165" fontId="71" fillId="25" borderId="0" xfId="0" applyNumberFormat="1" applyFont="1" applyFill="1" applyBorder="1" applyAlignment="1">
      <alignment horizontal="right" indent="2"/>
    </xf>
    <xf numFmtId="165" fontId="71" fillId="33" borderId="0" xfId="0" applyNumberFormat="1" applyFont="1" applyFill="1" applyBorder="1" applyAlignment="1">
      <alignment horizontal="right" indent="2"/>
    </xf>
    <xf numFmtId="0" fontId="2" fillId="25" borderId="0" xfId="0" applyFont="1" applyFill="1" applyBorder="1" applyAlignment="1">
      <alignment horizontal="right" indent="2"/>
    </xf>
    <xf numFmtId="0" fontId="2" fillId="33" borderId="0" xfId="0" applyFont="1" applyFill="1" applyBorder="1" applyAlignment="1">
      <alignment horizontal="right" indent="2"/>
    </xf>
    <xf numFmtId="165" fontId="22" fillId="25" borderId="0" xfId="0" applyNumberFormat="1" applyFont="1" applyFill="1" applyBorder="1" applyAlignment="1">
      <alignment horizontal="right" indent="2"/>
    </xf>
    <xf numFmtId="165" fontId="22" fillId="33" borderId="0" xfId="0" applyNumberFormat="1" applyFont="1" applyFill="1" applyBorder="1" applyAlignment="1">
      <alignment horizontal="right" indent="2"/>
    </xf>
    <xf numFmtId="1" fontId="11" fillId="25" borderId="10" xfId="0" applyNumberFormat="1" applyFont="1" applyFill="1" applyBorder="1" applyAlignment="1">
      <alignment horizontal="center"/>
    </xf>
    <xf numFmtId="167" fontId="10" fillId="33" borderId="0" xfId="0" applyNumberFormat="1" applyFont="1" applyFill="1" applyBorder="1" applyAlignment="1">
      <alignment horizontal="right" indent="2"/>
    </xf>
    <xf numFmtId="167" fontId="11" fillId="33" borderId="0" xfId="0" applyNumberFormat="1" applyFont="1" applyFill="1" applyBorder="1" applyAlignment="1">
      <alignment horizontal="right" indent="2"/>
    </xf>
    <xf numFmtId="0" fontId="74" fillId="25" borderId="0" xfId="0" applyFont="1" applyFill="1" applyBorder="1" applyAlignment="1">
      <alignment horizontal="center"/>
    </xf>
    <xf numFmtId="0" fontId="15" fillId="25" borderId="0" xfId="62" applyFont="1" applyFill="1" applyBorder="1" applyAlignment="1">
      <alignment horizontal="right"/>
    </xf>
    <xf numFmtId="0" fontId="10" fillId="25" borderId="0" xfId="62" applyFont="1" applyFill="1" applyBorder="1" applyAlignment="1">
      <alignment horizontal="left" indent="1"/>
    </xf>
    <xf numFmtId="0" fontId="15" fillId="25" borderId="91" xfId="62" applyFont="1" applyFill="1" applyBorder="1" applyAlignment="1">
      <alignment horizontal="left" vertical="top"/>
    </xf>
    <xf numFmtId="0" fontId="15" fillId="25" borderId="71" xfId="62" applyFont="1" applyFill="1" applyBorder="1" applyAlignment="1">
      <alignment horizontal="left" vertical="top"/>
    </xf>
    <xf numFmtId="0" fontId="10" fillId="25" borderId="55" xfId="62" applyFont="1" applyFill="1" applyBorder="1" applyAlignment="1">
      <alignment horizontal="center"/>
    </xf>
    <xf numFmtId="0" fontId="84" fillId="25" borderId="67" xfId="62" applyFont="1" applyFill="1" applyBorder="1" applyAlignment="1">
      <alignment horizontal="center" vertical="center"/>
    </xf>
    <xf numFmtId="0" fontId="84" fillId="25" borderId="68" xfId="62" applyFont="1" applyFill="1" applyBorder="1" applyAlignment="1">
      <alignment horizontal="center" vertical="center"/>
    </xf>
    <xf numFmtId="0" fontId="15" fillId="25" borderId="0" xfId="62" applyFont="1" applyFill="1" applyBorder="1" applyAlignment="1">
      <alignment horizontal="justify" wrapText="1"/>
    </xf>
    <xf numFmtId="0" fontId="72" fillId="25" borderId="70" xfId="62" applyFont="1" applyFill="1" applyBorder="1" applyAlignment="1">
      <alignment vertical="center"/>
    </xf>
    <xf numFmtId="0" fontId="72" fillId="25" borderId="68" xfId="62" applyFont="1" applyFill="1" applyBorder="1" applyAlignment="1">
      <alignment vertical="center"/>
    </xf>
    <xf numFmtId="0" fontId="10" fillId="25" borderId="33" xfId="62" applyFont="1" applyFill="1" applyBorder="1" applyAlignment="1">
      <alignment horizontal="center"/>
    </xf>
    <xf numFmtId="0" fontId="2" fillId="0" borderId="0" xfId="62" applyFont="1" applyAlignment="1">
      <alignment horizontal="justify"/>
    </xf>
    <xf numFmtId="0" fontId="28" fillId="25" borderId="0" xfId="62" applyFont="1" applyFill="1" applyBorder="1" applyAlignment="1">
      <alignment wrapText="1"/>
    </xf>
    <xf numFmtId="0" fontId="15" fillId="25" borderId="0" xfId="62" applyFont="1" applyFill="1" applyBorder="1" applyAlignment="1">
      <alignment wrapText="1"/>
    </xf>
    <xf numFmtId="0" fontId="63" fillId="25" borderId="0" xfId="62" applyFont="1" applyFill="1" applyBorder="1" applyAlignment="1">
      <alignment horizontal="justify" vertical="center" wrapText="1"/>
    </xf>
    <xf numFmtId="0" fontId="28" fillId="24" borderId="0" xfId="40" applyFont="1" applyFill="1" applyBorder="1" applyAlignment="1">
      <alignment horizontal="justify" vertical="center" wrapText="1"/>
    </xf>
    <xf numFmtId="0" fontId="15" fillId="24" borderId="0" xfId="40" applyFont="1" applyFill="1" applyBorder="1" applyAlignment="1">
      <alignment horizontal="justify" vertical="center" wrapText="1"/>
    </xf>
    <xf numFmtId="0" fontId="15" fillId="24" borderId="0" xfId="40" applyFont="1" applyFill="1" applyBorder="1" applyAlignment="1">
      <alignment horizontal="justify" vertical="top" wrapText="1"/>
    </xf>
    <xf numFmtId="0" fontId="11" fillId="25" borderId="23" xfId="0" applyNumberFormat="1" applyFont="1" applyFill="1" applyBorder="1" applyAlignment="1">
      <alignment horizontal="left"/>
    </xf>
    <xf numFmtId="0" fontId="8" fillId="25" borderId="18" xfId="0" applyFont="1" applyFill="1" applyBorder="1" applyAlignment="1">
      <alignment horizontal="left"/>
    </xf>
    <xf numFmtId="0" fontId="8" fillId="25" borderId="10" xfId="0" applyFont="1" applyFill="1" applyBorder="1" applyAlignment="1">
      <alignment horizontal="left"/>
    </xf>
    <xf numFmtId="0" fontId="15" fillId="25" borderId="60" xfId="0" applyFont="1" applyFill="1" applyBorder="1" applyAlignment="1">
      <alignment horizontal="left" vertical="top"/>
    </xf>
    <xf numFmtId="0" fontId="15" fillId="25" borderId="0" xfId="0" applyFont="1" applyFill="1" applyBorder="1" applyAlignment="1">
      <alignment horizontal="left" vertical="top"/>
    </xf>
    <xf numFmtId="0" fontId="4" fillId="25" borderId="60" xfId="0" applyFont="1" applyFill="1" applyBorder="1"/>
    <xf numFmtId="0" fontId="7" fillId="25" borderId="55" xfId="0" applyFont="1" applyFill="1" applyBorder="1" applyAlignment="1">
      <alignment horizontal="center"/>
    </xf>
    <xf numFmtId="0" fontId="89" fillId="25" borderId="0" xfId="0" applyFont="1" applyFill="1" applyBorder="1" applyAlignment="1">
      <alignment horizontal="left"/>
    </xf>
    <xf numFmtId="3" fontId="11" fillId="33" borderId="0" xfId="57" applyNumberFormat="1" applyFont="1" applyFill="1" applyBorder="1" applyAlignment="1">
      <alignment horizontal="right" indent="3"/>
    </xf>
    <xf numFmtId="3" fontId="11" fillId="33" borderId="0" xfId="62" applyNumberFormat="1" applyFont="1" applyFill="1" applyBorder="1" applyAlignment="1">
      <alignment horizontal="right" indent="4"/>
    </xf>
    <xf numFmtId="3" fontId="11" fillId="33" borderId="0" xfId="62" applyNumberFormat="1" applyFont="1" applyFill="1" applyBorder="1" applyAlignment="1">
      <alignment horizontal="right" indent="6"/>
    </xf>
    <xf numFmtId="0" fontId="11" fillId="0" borderId="0" xfId="62" applyFont="1" applyFill="1" applyBorder="1" applyAlignment="1">
      <alignment horizontal="right"/>
    </xf>
    <xf numFmtId="3" fontId="98" fillId="25" borderId="0" xfId="57" applyNumberFormat="1" applyFont="1" applyFill="1" applyBorder="1" applyAlignment="1">
      <alignment horizontal="right" indent="3"/>
    </xf>
    <xf numFmtId="3" fontId="98" fillId="25" borderId="0" xfId="62" applyNumberFormat="1" applyFont="1" applyFill="1" applyBorder="1" applyAlignment="1">
      <alignment horizontal="right" indent="4"/>
    </xf>
    <xf numFmtId="3" fontId="98" fillId="25" borderId="0" xfId="62" applyNumberFormat="1" applyFont="1" applyFill="1" applyBorder="1" applyAlignment="1">
      <alignment horizontal="right" indent="6"/>
    </xf>
    <xf numFmtId="3" fontId="98" fillId="25" borderId="10" xfId="57" applyNumberFormat="1" applyFont="1" applyFill="1" applyBorder="1" applyAlignment="1">
      <alignment horizontal="right" indent="3"/>
    </xf>
    <xf numFmtId="3" fontId="98" fillId="25" borderId="10" xfId="62" applyNumberFormat="1" applyFont="1" applyFill="1" applyBorder="1" applyAlignment="1">
      <alignment horizontal="right" indent="4"/>
    </xf>
    <xf numFmtId="3" fontId="98" fillId="25" borderId="10" xfId="62" applyNumberFormat="1" applyFont="1" applyFill="1" applyBorder="1" applyAlignment="1">
      <alignment horizontal="right" indent="6"/>
    </xf>
    <xf numFmtId="3" fontId="98" fillId="25" borderId="0" xfId="62" applyNumberFormat="1" applyFont="1" applyFill="1" applyBorder="1" applyAlignment="1">
      <alignment horizontal="right" vertical="center" indent="4"/>
    </xf>
    <xf numFmtId="3" fontId="98" fillId="25" borderId="0" xfId="62" applyNumberFormat="1" applyFont="1" applyFill="1" applyBorder="1" applyAlignment="1">
      <alignment horizontal="right" vertical="center" indent="6"/>
    </xf>
    <xf numFmtId="3" fontId="11" fillId="25" borderId="0" xfId="62" applyNumberFormat="1" applyFont="1" applyFill="1" applyAlignment="1">
      <alignment horizontal="right" indent="1"/>
    </xf>
    <xf numFmtId="3" fontId="11" fillId="25" borderId="0" xfId="62" applyNumberFormat="1" applyFont="1" applyFill="1" applyBorder="1" applyAlignment="1">
      <alignment horizontal="right" indent="1"/>
    </xf>
    <xf numFmtId="0" fontId="10" fillId="25" borderId="81" xfId="62" applyFont="1" applyFill="1" applyBorder="1" applyAlignment="1">
      <alignment horizontal="left" vertical="center" wrapText="1"/>
    </xf>
    <xf numFmtId="0" fontId="10" fillId="25" borderId="82" xfId="62" applyFont="1" applyFill="1" applyBorder="1" applyAlignment="1">
      <alignment horizontal="left" vertical="center" wrapText="1"/>
    </xf>
    <xf numFmtId="0" fontId="10" fillId="25" borderId="83" xfId="62" applyFont="1" applyFill="1" applyBorder="1" applyAlignment="1">
      <alignment horizontal="left" vertical="center" wrapText="1"/>
    </xf>
    <xf numFmtId="0" fontId="15" fillId="25" borderId="46" xfId="62" applyFont="1" applyFill="1" applyBorder="1" applyAlignment="1">
      <alignment horizontal="left" vertical="top"/>
    </xf>
    <xf numFmtId="0" fontId="15" fillId="25" borderId="0" xfId="62" applyFont="1" applyFill="1" applyBorder="1" applyAlignment="1">
      <alignment horizontal="left" vertical="top"/>
    </xf>
    <xf numFmtId="49" fontId="10" fillId="25" borderId="33" xfId="62" applyNumberFormat="1" applyFont="1" applyFill="1" applyBorder="1" applyAlignment="1">
      <alignment horizontal="center" vertical="center"/>
    </xf>
    <xf numFmtId="49" fontId="10" fillId="25" borderId="33" xfId="62" applyNumberFormat="1" applyFont="1" applyFill="1" applyBorder="1" applyAlignment="1">
      <alignment horizontal="left" vertical="center" indent="2"/>
    </xf>
    <xf numFmtId="3" fontId="10" fillId="25" borderId="0" xfId="62" applyNumberFormat="1" applyFont="1" applyFill="1" applyAlignment="1">
      <alignment horizontal="right" indent="1"/>
    </xf>
    <xf numFmtId="3" fontId="10" fillId="25" borderId="0" xfId="62" applyNumberFormat="1" applyFont="1" applyFill="1" applyBorder="1" applyAlignment="1">
      <alignment horizontal="right" indent="1"/>
    </xf>
    <xf numFmtId="49" fontId="10" fillId="25" borderId="33" xfId="62" applyNumberFormat="1" applyFont="1" applyFill="1" applyBorder="1" applyAlignment="1">
      <alignment horizontal="center" vertical="center" wrapText="1"/>
    </xf>
    <xf numFmtId="0" fontId="10" fillId="25" borderId="33" xfId="62" applyFont="1" applyFill="1" applyBorder="1" applyAlignment="1">
      <alignment horizontal="center" vertical="center"/>
    </xf>
    <xf numFmtId="0" fontId="98" fillId="25" borderId="0" xfId="62" applyFont="1" applyFill="1" applyBorder="1" applyAlignment="1">
      <alignment vertical="distributed"/>
    </xf>
    <xf numFmtId="3" fontId="98" fillId="25" borderId="10" xfId="62" applyNumberFormat="1" applyFont="1" applyFill="1" applyBorder="1" applyAlignment="1">
      <alignment horizontal="right" vertical="distributed" indent="1"/>
    </xf>
    <xf numFmtId="167" fontId="35" fillId="25" borderId="0" xfId="62" applyNumberFormat="1" applyFont="1" applyFill="1" applyBorder="1" applyAlignment="1">
      <alignment horizontal="right" indent="1"/>
    </xf>
    <xf numFmtId="0" fontId="10" fillId="25" borderId="33" xfId="62" applyNumberFormat="1" applyFont="1" applyFill="1" applyBorder="1" applyAlignment="1">
      <alignment horizontal="center" vertical="center" wrapText="1"/>
    </xf>
    <xf numFmtId="0" fontId="10" fillId="25" borderId="10" xfId="62" applyNumberFormat="1" applyFont="1" applyFill="1" applyBorder="1" applyAlignment="1">
      <alignment horizontal="center" vertical="center" wrapText="1"/>
    </xf>
    <xf numFmtId="49" fontId="10" fillId="25" borderId="10" xfId="62" applyNumberFormat="1" applyFont="1" applyFill="1" applyBorder="1" applyAlignment="1">
      <alignment horizontal="center" vertical="center" wrapText="1"/>
    </xf>
    <xf numFmtId="167" fontId="11" fillId="34" borderId="0" xfId="40" applyNumberFormat="1" applyFont="1" applyFill="1" applyBorder="1" applyAlignment="1">
      <alignment horizontal="right" wrapText="1" indent="3"/>
    </xf>
    <xf numFmtId="167" fontId="10" fillId="34" borderId="0" xfId="40" applyNumberFormat="1" applyFont="1" applyFill="1" applyBorder="1" applyAlignment="1">
      <alignment horizontal="right" wrapText="1" indent="2"/>
    </xf>
    <xf numFmtId="167" fontId="10" fillId="34" borderId="0" xfId="40" applyNumberFormat="1" applyFont="1" applyFill="1" applyBorder="1" applyAlignment="1">
      <alignment horizontal="right" wrapText="1" indent="3"/>
    </xf>
    <xf numFmtId="0" fontId="98" fillId="25" borderId="0" xfId="62" applyFont="1" applyFill="1" applyBorder="1" applyAlignment="1">
      <alignment horizontal="left"/>
    </xf>
    <xf numFmtId="167" fontId="98" fillId="33" borderId="10" xfId="62" applyNumberFormat="1" applyFont="1" applyFill="1" applyBorder="1" applyAlignment="1">
      <alignment horizontal="right" indent="2"/>
    </xf>
    <xf numFmtId="167" fontId="98" fillId="33" borderId="10" xfId="62" applyNumberFormat="1" applyFont="1" applyFill="1" applyBorder="1" applyAlignment="1">
      <alignment horizontal="right" indent="3"/>
    </xf>
    <xf numFmtId="0" fontId="10" fillId="25" borderId="12" xfId="62" applyFont="1" applyFill="1" applyBorder="1" applyAlignment="1">
      <alignment horizontal="left"/>
    </xf>
    <xf numFmtId="0" fontId="15" fillId="25" borderId="10" xfId="62" applyFont="1" applyFill="1" applyBorder="1" applyAlignment="1">
      <alignment horizontal="center"/>
    </xf>
    <xf numFmtId="0" fontId="1" fillId="0" borderId="75" xfId="62" applyBorder="1"/>
    <xf numFmtId="0" fontId="15" fillId="0" borderId="74" xfId="62" applyFont="1" applyBorder="1" applyAlignment="1">
      <alignment vertical="justify" wrapText="1"/>
    </xf>
    <xf numFmtId="0" fontId="1" fillId="0" borderId="74" xfId="62" applyBorder="1" applyAlignment="1">
      <alignment vertical="justify" wrapText="1"/>
    </xf>
    <xf numFmtId="0" fontId="1" fillId="0" borderId="0" xfId="62" applyAlignment="1">
      <alignment vertical="justify" wrapText="1"/>
    </xf>
    <xf numFmtId="0" fontId="10" fillId="25" borderId="61" xfId="62" applyFont="1" applyFill="1" applyBorder="1" applyAlignment="1">
      <alignment horizontal="center" vertical="center"/>
    </xf>
    <xf numFmtId="0" fontId="10" fillId="25" borderId="80" xfId="62" applyFont="1" applyFill="1" applyBorder="1" applyAlignment="1">
      <alignment horizontal="center"/>
    </xf>
    <xf numFmtId="49" fontId="11" fillId="33" borderId="0" xfId="63" applyNumberFormat="1" applyFont="1" applyFill="1" applyBorder="1" applyAlignment="1">
      <alignment horizontal="right"/>
    </xf>
    <xf numFmtId="49" fontId="11" fillId="33" borderId="87" xfId="63" applyNumberFormat="1" applyFont="1" applyFill="1" applyBorder="1" applyAlignment="1">
      <alignment horizontal="right"/>
    </xf>
    <xf numFmtId="167" fontId="15" fillId="25" borderId="0" xfId="0" applyNumberFormat="1" applyFont="1" applyFill="1" applyBorder="1" applyAlignment="1">
      <alignment horizontal="right" indent="1"/>
    </xf>
    <xf numFmtId="3" fontId="15" fillId="33" borderId="0" xfId="0" applyNumberFormat="1" applyFont="1" applyFill="1" applyBorder="1" applyAlignment="1">
      <alignment horizontal="right" indent="1"/>
    </xf>
    <xf numFmtId="167" fontId="8" fillId="25" borderId="0" xfId="0" applyNumberFormat="1" applyFont="1" applyFill="1" applyBorder="1" applyAlignment="1">
      <alignment horizontal="right" indent="1"/>
    </xf>
    <xf numFmtId="3" fontId="15" fillId="25" borderId="0" xfId="0" applyNumberFormat="1" applyFont="1" applyFill="1" applyBorder="1" applyAlignment="1">
      <alignment horizontal="right" indent="1"/>
    </xf>
    <xf numFmtId="167" fontId="51" fillId="25" borderId="0" xfId="0" applyNumberFormat="1" applyFont="1" applyFill="1" applyBorder="1" applyAlignment="1">
      <alignment horizontal="right" indent="1"/>
    </xf>
    <xf numFmtId="3" fontId="28" fillId="25" borderId="0" xfId="0" applyNumberFormat="1" applyFont="1" applyFill="1" applyBorder="1" applyAlignment="1">
      <alignment horizontal="right" indent="1"/>
    </xf>
    <xf numFmtId="167" fontId="28" fillId="25" borderId="0" xfId="0" applyNumberFormat="1" applyFont="1" applyFill="1" applyBorder="1" applyAlignment="1">
      <alignment horizontal="right" indent="1"/>
    </xf>
    <xf numFmtId="3" fontId="28" fillId="33" borderId="0" xfId="0" applyNumberFormat="1" applyFont="1" applyFill="1" applyBorder="1" applyAlignment="1">
      <alignment horizontal="right" indent="1"/>
    </xf>
    <xf numFmtId="167" fontId="8" fillId="33" borderId="0" xfId="0" applyNumberFormat="1" applyFont="1" applyFill="1" applyBorder="1" applyAlignment="1">
      <alignment horizontal="right" indent="1"/>
    </xf>
    <xf numFmtId="167" fontId="51" fillId="33" borderId="0" xfId="0" applyNumberFormat="1" applyFont="1" applyFill="1" applyBorder="1" applyAlignment="1">
      <alignment horizontal="right" indent="1"/>
    </xf>
    <xf numFmtId="4" fontId="28" fillId="34" borderId="0" xfId="40" applyNumberFormat="1" applyFont="1" applyFill="1" applyBorder="1" applyAlignment="1">
      <alignment horizontal="right"/>
    </xf>
    <xf numFmtId="0" fontId="55" fillId="25" borderId="36" xfId="0" applyFont="1" applyFill="1" applyBorder="1" applyAlignment="1">
      <alignment horizontal="center" vertical="center"/>
    </xf>
    <xf numFmtId="0" fontId="55" fillId="25" borderId="37" xfId="0" applyFont="1" applyFill="1" applyBorder="1" applyAlignment="1">
      <alignment horizontal="center" vertical="center"/>
    </xf>
    <xf numFmtId="0" fontId="10" fillId="25" borderId="33" xfId="63" applyFont="1" applyFill="1" applyBorder="1" applyAlignment="1">
      <alignment horizontal="center" vertical="center"/>
    </xf>
    <xf numFmtId="0" fontId="10" fillId="25" borderId="33" xfId="63" applyFont="1" applyFill="1" applyBorder="1" applyAlignment="1">
      <alignment horizontal="center" vertical="center" wrapText="1"/>
    </xf>
    <xf numFmtId="0" fontId="55" fillId="25" borderId="35" xfId="0" applyFont="1" applyFill="1" applyBorder="1" applyAlignment="1">
      <alignment horizontal="center" vertical="center"/>
    </xf>
    <xf numFmtId="0" fontId="10" fillId="24" borderId="0" xfId="40" applyFont="1" applyFill="1" applyBorder="1" applyAlignment="1">
      <alignment horizontal="left"/>
    </xf>
    <xf numFmtId="4" fontId="28" fillId="34" borderId="0" xfId="40" applyNumberFormat="1" applyFont="1" applyFill="1" applyBorder="1" applyAlignment="1">
      <alignment horizontal="right" indent="1"/>
    </xf>
    <xf numFmtId="3" fontId="28" fillId="34" borderId="0" xfId="40" applyNumberFormat="1" applyFont="1" applyFill="1" applyBorder="1" applyAlignment="1">
      <alignment horizontal="right"/>
    </xf>
    <xf numFmtId="3" fontId="28" fillId="34" borderId="0" xfId="40" applyNumberFormat="1" applyFont="1" applyFill="1" applyBorder="1" applyAlignment="1">
      <alignment horizontal="right" indent="1"/>
    </xf>
    <xf numFmtId="3" fontId="28" fillId="34" borderId="10" xfId="40" applyNumberFormat="1" applyFont="1" applyFill="1" applyBorder="1" applyAlignment="1">
      <alignment horizontal="right"/>
    </xf>
    <xf numFmtId="3" fontId="28" fillId="34" borderId="10" xfId="40" applyNumberFormat="1" applyFont="1" applyFill="1" applyBorder="1" applyAlignment="1">
      <alignment horizontal="right" indent="1"/>
    </xf>
    <xf numFmtId="0" fontId="15" fillId="24" borderId="0" xfId="40" applyFont="1" applyFill="1" applyBorder="1" applyAlignment="1">
      <alignment horizontal="justify" vertical="center"/>
    </xf>
    <xf numFmtId="0" fontId="11" fillId="25" borderId="0" xfId="62" applyNumberFormat="1" applyFont="1" applyFill="1" applyBorder="1" applyAlignment="1">
      <alignment horizontal="left"/>
    </xf>
    <xf numFmtId="0" fontId="2" fillId="0" borderId="0" xfId="62" applyFont="1" applyAlignment="1">
      <alignment horizontal="right"/>
    </xf>
    <xf numFmtId="0" fontId="14" fillId="28" borderId="40" xfId="62" applyFont="1" applyFill="1" applyBorder="1" applyAlignment="1">
      <alignment horizontal="left" vertical="center" wrapText="1"/>
    </xf>
    <xf numFmtId="0" fontId="14" fillId="28" borderId="34" xfId="62" applyFont="1" applyFill="1" applyBorder="1" applyAlignment="1">
      <alignment horizontal="left" vertical="center" wrapText="1"/>
    </xf>
    <xf numFmtId="0" fontId="14" fillId="28" borderId="38" xfId="62" applyFont="1" applyFill="1" applyBorder="1" applyAlignment="1">
      <alignment horizontal="left" vertical="center" wrapText="1"/>
    </xf>
    <xf numFmtId="0" fontId="15" fillId="24" borderId="39" xfId="40" applyFont="1" applyFill="1" applyBorder="1" applyAlignment="1">
      <alignment horizontal="left" vertical="top"/>
    </xf>
    <xf numFmtId="0" fontId="15" fillId="24" borderId="0" xfId="40" applyFont="1" applyFill="1" applyBorder="1" applyAlignment="1">
      <alignment horizontal="left" vertical="top"/>
    </xf>
    <xf numFmtId="0" fontId="10" fillId="0" borderId="33" xfId="53" applyFont="1" applyBorder="1" applyAlignment="1">
      <alignment horizontal="center" vertical="center" wrapText="1"/>
    </xf>
    <xf numFmtId="0" fontId="15" fillId="34" borderId="0" xfId="40" applyFont="1" applyFill="1" applyBorder="1" applyAlignment="1">
      <alignment horizontal="justify" vertical="center"/>
    </xf>
    <xf numFmtId="0" fontId="17" fillId="24" borderId="0" xfId="40" applyFont="1" applyFill="1" applyBorder="1" applyAlignment="1">
      <alignment vertical="center" wrapText="1"/>
    </xf>
    <xf numFmtId="0" fontId="1" fillId="0" borderId="0" xfId="62" applyAlignment="1">
      <alignment vertical="center" wrapText="1"/>
    </xf>
    <xf numFmtId="164" fontId="11" fillId="34" borderId="0" xfId="40" applyNumberFormat="1" applyFont="1" applyFill="1" applyBorder="1" applyAlignment="1">
      <alignment horizontal="center" wrapText="1"/>
    </xf>
    <xf numFmtId="164" fontId="15" fillId="24" borderId="41" xfId="40" applyNumberFormat="1" applyFont="1" applyFill="1" applyBorder="1" applyAlignment="1">
      <alignment horizontal="right" wrapText="1"/>
    </xf>
    <xf numFmtId="0" fontId="15" fillId="24" borderId="39" xfId="40" applyFont="1" applyFill="1" applyBorder="1" applyAlignment="1">
      <alignment vertical="justify" wrapText="1"/>
    </xf>
    <xf numFmtId="0" fontId="12" fillId="0" borderId="39" xfId="62" applyFont="1" applyBorder="1" applyAlignment="1">
      <alignment vertical="justify" wrapText="1"/>
    </xf>
    <xf numFmtId="0" fontId="12" fillId="0" borderId="0" xfId="62" applyFont="1" applyAlignment="1">
      <alignment vertical="justify" wrapText="1"/>
    </xf>
    <xf numFmtId="0" fontId="17" fillId="25" borderId="0" xfId="62" applyFont="1" applyFill="1" applyBorder="1" applyAlignment="1">
      <alignment horizontal="left" vertical="center"/>
    </xf>
    <xf numFmtId="2" fontId="17" fillId="24" borderId="0" xfId="40" applyNumberFormat="1" applyFont="1" applyFill="1" applyBorder="1" applyAlignment="1">
      <alignment horizontal="center" vertical="center" wrapText="1"/>
    </xf>
    <xf numFmtId="0" fontId="17" fillId="25" borderId="0" xfId="0" applyFont="1" applyFill="1" applyBorder="1" applyAlignment="1">
      <alignment horizontal="left" vertical="center"/>
    </xf>
    <xf numFmtId="0" fontId="48" fillId="25" borderId="0" xfId="0" applyFont="1" applyFill="1" applyBorder="1" applyAlignment="1">
      <alignment horizontal="right"/>
    </xf>
    <xf numFmtId="0" fontId="15" fillId="0" borderId="0" xfId="0" applyFont="1" applyBorder="1" applyAlignment="1">
      <alignment vertical="justify" wrapText="1"/>
    </xf>
    <xf numFmtId="0" fontId="0" fillId="0" borderId="0" xfId="0" applyBorder="1" applyAlignment="1">
      <alignment vertical="justify" wrapText="1"/>
    </xf>
    <xf numFmtId="0" fontId="10" fillId="25" borderId="0" xfId="0" applyFont="1" applyFill="1" applyBorder="1" applyAlignment="1">
      <alignment horizontal="center"/>
    </xf>
    <xf numFmtId="0" fontId="10" fillId="25" borderId="42" xfId="0" applyFont="1" applyFill="1" applyBorder="1" applyAlignment="1">
      <alignment horizontal="left"/>
    </xf>
    <xf numFmtId="0" fontId="10" fillId="25" borderId="89" xfId="0" applyFont="1" applyFill="1" applyBorder="1" applyAlignment="1">
      <alignment horizontal="center"/>
    </xf>
    <xf numFmtId="0" fontId="15" fillId="33" borderId="39" xfId="62" applyFont="1" applyFill="1" applyBorder="1" applyAlignment="1">
      <alignment vertical="justify" wrapText="1"/>
    </xf>
    <xf numFmtId="0" fontId="1" fillId="33" borderId="39" xfId="62" applyFill="1" applyBorder="1" applyAlignment="1">
      <alignment vertical="justify" wrapText="1"/>
    </xf>
    <xf numFmtId="0" fontId="1" fillId="33" borderId="0" xfId="62" applyFill="1" applyAlignment="1">
      <alignment vertical="justify" wrapText="1"/>
    </xf>
    <xf numFmtId="0" fontId="10" fillId="33" borderId="33" xfId="62" applyFont="1" applyFill="1" applyBorder="1" applyAlignment="1">
      <alignment horizontal="center"/>
    </xf>
    <xf numFmtId="0" fontId="17" fillId="33" borderId="0" xfId="62" applyFont="1" applyFill="1" applyBorder="1" applyAlignment="1">
      <alignment horizontal="left"/>
    </xf>
    <xf numFmtId="0" fontId="11" fillId="25" borderId="0" xfId="62" applyNumberFormat="1" applyFont="1" applyFill="1" applyBorder="1" applyAlignment="1">
      <alignment horizontal="right"/>
    </xf>
    <xf numFmtId="0" fontId="61" fillId="25" borderId="0" xfId="62" applyFont="1" applyFill="1" applyBorder="1" applyAlignment="1">
      <alignment horizontal="center" vertical="center" wrapText="1"/>
    </xf>
    <xf numFmtId="3" fontId="15" fillId="25" borderId="0" xfId="62" applyNumberFormat="1" applyFont="1" applyFill="1" applyBorder="1" applyAlignment="1">
      <alignment horizontal="center" vertical="center"/>
    </xf>
    <xf numFmtId="167" fontId="15" fillId="25" borderId="0" xfId="62" applyNumberFormat="1" applyFont="1" applyFill="1" applyBorder="1" applyAlignment="1">
      <alignment horizontal="center" vertical="center"/>
    </xf>
    <xf numFmtId="0" fontId="10" fillId="25" borderId="0" xfId="62" applyFont="1" applyFill="1" applyAlignment="1">
      <alignment horizontal="left" indent="1"/>
    </xf>
    <xf numFmtId="0" fontId="11" fillId="25" borderId="0" xfId="62" applyFont="1" applyFill="1" applyBorder="1" applyAlignment="1">
      <alignment horizontal="left" indent="1"/>
    </xf>
    <xf numFmtId="0" fontId="50" fillId="25" borderId="0" xfId="62" applyFont="1" applyFill="1" applyBorder="1" applyAlignment="1">
      <alignment horizontal="justify" vertical="top" wrapText="1"/>
    </xf>
    <xf numFmtId="0" fontId="54" fillId="25" borderId="0" xfId="62" applyFont="1" applyFill="1" applyBorder="1" applyAlignment="1">
      <alignment horizontal="justify" vertical="top" wrapText="1"/>
    </xf>
    <xf numFmtId="0" fontId="17" fillId="24" borderId="0" xfId="40" applyFont="1" applyFill="1" applyBorder="1" applyAlignment="1">
      <alignment horizontal="center" wrapText="1"/>
    </xf>
    <xf numFmtId="0" fontId="10" fillId="25" borderId="33" xfId="62" applyFont="1" applyFill="1" applyBorder="1" applyAlignment="1">
      <alignment horizontal="center" vertical="center" wrapText="1"/>
    </xf>
    <xf numFmtId="0" fontId="10" fillId="0" borderId="10" xfId="62" applyFont="1" applyBorder="1" applyAlignment="1">
      <alignment horizontal="center" vertical="center" wrapText="1"/>
    </xf>
    <xf numFmtId="0" fontId="10" fillId="0" borderId="12" xfId="62" applyFont="1" applyBorder="1" applyAlignment="1">
      <alignment horizontal="center" vertical="center" wrapText="1"/>
    </xf>
    <xf numFmtId="164" fontId="10" fillId="24" borderId="33" xfId="40" applyNumberFormat="1" applyFont="1" applyFill="1" applyBorder="1" applyAlignment="1">
      <alignment horizontal="center" vertical="center" wrapText="1"/>
    </xf>
    <xf numFmtId="164" fontId="10" fillId="24" borderId="33" xfId="40" applyNumberFormat="1" applyFont="1" applyFill="1" applyBorder="1" applyAlignment="1">
      <alignment horizontal="center" wrapText="1"/>
    </xf>
    <xf numFmtId="0" fontId="10" fillId="0" borderId="0" xfId="62" applyFont="1" applyAlignment="1">
      <alignment horizontal="left" indent="1"/>
    </xf>
    <xf numFmtId="0" fontId="15" fillId="0" borderId="58" xfId="62" applyFont="1" applyBorder="1" applyAlignment="1">
      <alignment vertical="justify" wrapText="1"/>
    </xf>
    <xf numFmtId="0" fontId="15" fillId="0" borderId="0" xfId="62" applyFont="1" applyBorder="1" applyAlignment="1">
      <alignment vertical="justify" wrapText="1"/>
    </xf>
    <xf numFmtId="0" fontId="17" fillId="25" borderId="0" xfId="62" applyFont="1" applyFill="1" applyBorder="1" applyAlignment="1">
      <alignment horizontal="left"/>
    </xf>
    <xf numFmtId="0" fontId="61" fillId="25" borderId="33" xfId="64" applyFont="1" applyFill="1" applyBorder="1" applyAlignment="1">
      <alignment horizontal="center" vertical="center"/>
    </xf>
    <xf numFmtId="0" fontId="28" fillId="34" borderId="0" xfId="40" applyFont="1" applyFill="1" applyBorder="1" applyAlignment="1">
      <alignment horizontal="justify" wrapText="1"/>
    </xf>
    <xf numFmtId="0" fontId="15" fillId="25" borderId="26" xfId="62" applyFont="1" applyFill="1" applyBorder="1" applyAlignment="1">
      <alignment horizontal="left" vertical="top"/>
    </xf>
    <xf numFmtId="0" fontId="28" fillId="25" borderId="10" xfId="62" applyFont="1" applyFill="1" applyBorder="1" applyAlignment="1">
      <alignment horizontal="center" vertical="center" wrapText="1"/>
    </xf>
    <xf numFmtId="0" fontId="28" fillId="25" borderId="12" xfId="62" applyFont="1" applyFill="1" applyBorder="1" applyAlignment="1">
      <alignment horizontal="center" vertical="center" wrapText="1"/>
    </xf>
    <xf numFmtId="0" fontId="10" fillId="25" borderId="0" xfId="62" applyFont="1" applyFill="1" applyBorder="1" applyAlignment="1">
      <alignment horizontal="center"/>
    </xf>
    <xf numFmtId="0" fontId="10" fillId="25" borderId="12" xfId="62" applyFont="1" applyFill="1" applyBorder="1" applyAlignment="1">
      <alignment horizontal="right"/>
    </xf>
    <xf numFmtId="0" fontId="8" fillId="25" borderId="13" xfId="62" applyFont="1" applyFill="1" applyBorder="1" applyAlignment="1">
      <alignment horizontal="left"/>
    </xf>
    <xf numFmtId="0" fontId="8" fillId="25" borderId="0" xfId="62" applyFont="1" applyFill="1" applyBorder="1" applyAlignment="1">
      <alignment horizontal="left"/>
    </xf>
    <xf numFmtId="0" fontId="10" fillId="25" borderId="26" xfId="62" applyFont="1" applyFill="1" applyBorder="1" applyAlignment="1">
      <alignment horizontal="center"/>
    </xf>
    <xf numFmtId="0" fontId="1" fillId="0" borderId="26" xfId="62" applyBorder="1"/>
    <xf numFmtId="0" fontId="10" fillId="25" borderId="28" xfId="0" applyFont="1" applyFill="1" applyBorder="1" applyAlignment="1">
      <alignment horizontal="left"/>
    </xf>
    <xf numFmtId="0" fontId="8" fillId="25" borderId="0" xfId="0" applyFont="1" applyFill="1" applyBorder="1" applyAlignment="1">
      <alignment horizontal="left"/>
    </xf>
    <xf numFmtId="0" fontId="15" fillId="25" borderId="26" xfId="0" applyFont="1" applyFill="1" applyBorder="1" applyAlignment="1">
      <alignment horizontal="left" vertical="top"/>
    </xf>
    <xf numFmtId="0" fontId="30" fillId="33" borderId="0" xfId="0" applyFont="1" applyFill="1" applyBorder="1" applyAlignment="1">
      <alignment horizontal="left"/>
    </xf>
    <xf numFmtId="0" fontId="51" fillId="34" borderId="0" xfId="40" applyFont="1" applyFill="1" applyBorder="1" applyAlignment="1">
      <alignment horizontal="left" wrapText="1"/>
    </xf>
    <xf numFmtId="0" fontId="30" fillId="25" borderId="0" xfId="0" applyFont="1" applyFill="1" applyBorder="1" applyAlignment="1">
      <alignment horizontal="left" wrapText="1"/>
    </xf>
    <xf numFmtId="0" fontId="28" fillId="24" borderId="0" xfId="40" applyFont="1" applyFill="1" applyBorder="1" applyAlignment="1">
      <alignment horizontal="left" vertical="top" wrapText="1"/>
    </xf>
    <xf numFmtId="0" fontId="10" fillId="24" borderId="0" xfId="40" applyFont="1" applyFill="1" applyBorder="1" applyAlignment="1">
      <alignment horizontal="left" vertical="center" wrapText="1" indent="1"/>
    </xf>
    <xf numFmtId="0" fontId="28" fillId="24" borderId="0" xfId="40" applyFont="1" applyFill="1" applyBorder="1" applyAlignment="1">
      <alignment horizontal="left" wrapText="1"/>
    </xf>
    <xf numFmtId="0" fontId="10" fillId="34" borderId="0" xfId="40" applyFont="1" applyFill="1" applyBorder="1" applyAlignment="1">
      <alignment horizontal="left" vertical="center" wrapText="1" indent="1"/>
    </xf>
    <xf numFmtId="0" fontId="7" fillId="34" borderId="0" xfId="40" applyFont="1" applyFill="1" applyBorder="1" applyAlignment="1">
      <alignment horizontal="left" vertical="center" wrapText="1" indent="1"/>
    </xf>
    <xf numFmtId="0" fontId="51" fillId="24" borderId="0" xfId="40" applyFont="1" applyFill="1" applyBorder="1" applyAlignment="1">
      <alignment horizontal="left" wrapText="1"/>
    </xf>
    <xf numFmtId="0" fontId="15" fillId="34" borderId="0" xfId="40" applyFont="1" applyFill="1" applyBorder="1" applyAlignment="1">
      <alignment horizontal="left"/>
    </xf>
    <xf numFmtId="0" fontId="11" fillId="25" borderId="29" xfId="0" applyNumberFormat="1" applyFont="1" applyFill="1" applyBorder="1" applyAlignment="1">
      <alignment horizontal="right"/>
    </xf>
    <xf numFmtId="49" fontId="15" fillId="25" borderId="0" xfId="62" applyNumberFormat="1" applyFont="1" applyFill="1" applyBorder="1" applyAlignment="1">
      <alignment wrapText="1"/>
    </xf>
    <xf numFmtId="3" fontId="15" fillId="25" borderId="48" xfId="62" applyNumberFormat="1" applyFont="1" applyFill="1" applyBorder="1" applyAlignment="1">
      <alignment horizontal="right"/>
    </xf>
    <xf numFmtId="0" fontId="71" fillId="25" borderId="0" xfId="62" applyFont="1" applyFill="1" applyBorder="1" applyAlignment="1">
      <alignment horizontal="justify" vertical="center"/>
    </xf>
    <xf numFmtId="0" fontId="15" fillId="25" borderId="0" xfId="62" applyNumberFormat="1" applyFont="1" applyFill="1" applyBorder="1" applyAlignment="1" applyProtection="1">
      <alignment horizontal="justify" vertical="justify" wrapText="1"/>
      <protection locked="0"/>
    </xf>
    <xf numFmtId="49" fontId="11" fillId="25" borderId="0" xfId="51" applyNumberFormat="1" applyFont="1" applyFill="1" applyBorder="1" applyAlignment="1">
      <alignment horizontal="left"/>
    </xf>
    <xf numFmtId="0" fontId="11" fillId="25" borderId="0" xfId="51" applyNumberFormat="1" applyFont="1" applyFill="1" applyBorder="1" applyAlignment="1">
      <alignment horizontal="left"/>
    </xf>
    <xf numFmtId="0" fontId="11" fillId="25" borderId="0" xfId="52" applyNumberFormat="1" applyFont="1" applyFill="1" applyAlignment="1">
      <alignment horizontal="right"/>
    </xf>
    <xf numFmtId="0" fontId="11" fillId="25" borderId="0" xfId="52" applyNumberFormat="1" applyFont="1" applyFill="1" applyBorder="1" applyAlignment="1">
      <alignment horizontal="right"/>
    </xf>
    <xf numFmtId="1" fontId="11" fillId="24" borderId="0" xfId="61" applyNumberFormat="1" applyFont="1" applyFill="1" applyBorder="1" applyAlignment="1">
      <alignment horizontal="center" wrapText="1"/>
    </xf>
    <xf numFmtId="1" fontId="11" fillId="25" borderId="0" xfId="51" applyNumberFormat="1" applyFont="1" applyFill="1" applyBorder="1" applyAlignment="1">
      <alignment horizontal="center"/>
    </xf>
    <xf numFmtId="0" fontId="28" fillId="24" borderId="0" xfId="61" applyFont="1" applyFill="1" applyBorder="1" applyAlignment="1">
      <alignment horizontal="left" wrapText="1"/>
    </xf>
    <xf numFmtId="0" fontId="15" fillId="24" borderId="0" xfId="61" applyFont="1" applyFill="1" applyBorder="1" applyAlignment="1">
      <alignment horizontal="left" wrapText="1"/>
    </xf>
    <xf numFmtId="0" fontId="15" fillId="24" borderId="11" xfId="61" applyFont="1" applyFill="1" applyBorder="1" applyAlignment="1">
      <alignment horizontal="left" wrapText="1"/>
    </xf>
    <xf numFmtId="49" fontId="84" fillId="33" borderId="67" xfId="51" applyNumberFormat="1" applyFont="1" applyFill="1" applyBorder="1" applyAlignment="1">
      <alignment horizontal="center" vertical="center" wrapText="1"/>
    </xf>
    <xf numFmtId="49" fontId="84" fillId="33" borderId="68" xfId="51" applyNumberFormat="1" applyFont="1" applyFill="1" applyBorder="1" applyAlignment="1">
      <alignment horizontal="center" vertical="center"/>
    </xf>
    <xf numFmtId="0" fontId="10" fillId="25" borderId="30" xfId="0" applyFont="1" applyFill="1" applyBorder="1" applyAlignment="1">
      <alignment horizontal="right"/>
    </xf>
    <xf numFmtId="0" fontId="8" fillId="25" borderId="13" xfId="0" applyFont="1" applyFill="1" applyBorder="1" applyAlignment="1">
      <alignment horizontal="left"/>
    </xf>
    <xf numFmtId="0" fontId="9" fillId="25" borderId="0" xfId="0" applyFont="1" applyFill="1" applyBorder="1"/>
    <xf numFmtId="49" fontId="11" fillId="25" borderId="0" xfId="0" applyNumberFormat="1" applyFont="1" applyFill="1" applyBorder="1" applyAlignment="1">
      <alignment horizontal="right"/>
    </xf>
    <xf numFmtId="0" fontId="32" fillId="25" borderId="0" xfId="0" applyFont="1" applyFill="1" applyBorder="1" applyAlignment="1">
      <alignment horizontal="left"/>
    </xf>
    <xf numFmtId="164" fontId="16" fillId="31" borderId="0" xfId="40" applyNumberFormat="1" applyFont="1" applyFill="1" applyBorder="1" applyAlignment="1">
      <alignment horizontal="left" wrapText="1"/>
    </xf>
    <xf numFmtId="0" fontId="8" fillId="31" borderId="0" xfId="0" applyFont="1" applyFill="1" applyBorder="1" applyAlignment="1"/>
  </cellXfs>
  <cellStyles count="68">
    <cellStyle name="%" xfId="1"/>
    <cellStyle name="20% - Cor1" xfId="2" builtinId="30" customBuiltin="1"/>
    <cellStyle name="20% - Cor2" xfId="3" builtinId="34" customBuiltin="1"/>
    <cellStyle name="20% - Cor3" xfId="4" builtinId="38" customBuiltin="1"/>
    <cellStyle name="20% - Cor4" xfId="5" builtinId="42" customBuiltin="1"/>
    <cellStyle name="20% - Cor5" xfId="6" builtinId="46" customBuiltin="1"/>
    <cellStyle name="20% - Cor6" xfId="7" builtinId="50" customBuiltin="1"/>
    <cellStyle name="40% - Cor1" xfId="8" builtinId="31" customBuiltin="1"/>
    <cellStyle name="40% - Cor2" xfId="9" builtinId="35" customBuiltin="1"/>
    <cellStyle name="40% - Cor3" xfId="10" builtinId="39" customBuiltin="1"/>
    <cellStyle name="40% - Cor4" xfId="11" builtinId="43" customBuiltin="1"/>
    <cellStyle name="40% - Cor5" xfId="12" builtinId="47" customBuiltin="1"/>
    <cellStyle name="40% - Cor6" xfId="13" builtinId="51" customBuiltin="1"/>
    <cellStyle name="60% - Cor1" xfId="14" builtinId="32" customBuiltin="1"/>
    <cellStyle name="60% - Cor2" xfId="15" builtinId="36" customBuiltin="1"/>
    <cellStyle name="60% - Cor3" xfId="16" builtinId="40" customBuiltin="1"/>
    <cellStyle name="60% - Cor4" xfId="17" builtinId="44" customBuiltin="1"/>
    <cellStyle name="60% - Cor5" xfId="18" builtinId="48" customBuiltin="1"/>
    <cellStyle name="60% - Cor6" xfId="19" builtinId="52" customBuiltin="1"/>
    <cellStyle name="Cabeçalho 1" xfId="20" builtinId="16" customBuiltin="1"/>
    <cellStyle name="Cabeçalho 2" xfId="21" builtinId="17" customBuiltin="1"/>
    <cellStyle name="Cabeçalho 3" xfId="22" builtinId="18" customBuiltin="1"/>
    <cellStyle name="Cabeçalho 4" xfId="23" builtinId="19" customBuiltin="1"/>
    <cellStyle name="Cálculo" xfId="24" builtinId="22" customBuiltin="1"/>
    <cellStyle name="Célula Ligada" xfId="25" builtinId="24" customBuiltin="1"/>
    <cellStyle name="Cor1" xfId="26" builtinId="29" customBuiltin="1"/>
    <cellStyle name="Cor2" xfId="27" builtinId="33" customBuiltin="1"/>
    <cellStyle name="Cor3" xfId="28" builtinId="37" customBuiltin="1"/>
    <cellStyle name="Cor4" xfId="29" builtinId="41" customBuiltin="1"/>
    <cellStyle name="Cor5" xfId="30" builtinId="45" customBuiltin="1"/>
    <cellStyle name="Cor6" xfId="31" builtinId="49" customBuiltin="1"/>
    <cellStyle name="Correcto" xfId="32" builtinId="26" customBuiltin="1"/>
    <cellStyle name="Entrada" xfId="33" builtinId="20" customBuiltin="1"/>
    <cellStyle name="Euro" xfId="34"/>
    <cellStyle name="Incorrecto" xfId="35" builtinId="27" customBuiltin="1"/>
    <cellStyle name="Neutro" xfId="36" builtinId="28" customBuiltin="1"/>
    <cellStyle name="Normal" xfId="0" builtinId="0"/>
    <cellStyle name="Normal 2" xfId="37"/>
    <cellStyle name="Normal 3" xfId="38"/>
    <cellStyle name="Normal 3 2" xfId="52"/>
    <cellStyle name="Normal 4" xfId="39"/>
    <cellStyle name="Normal 5" xfId="50"/>
    <cellStyle name="Normal 5 2" xfId="51"/>
    <cellStyle name="Normal 6" xfId="54"/>
    <cellStyle name="Normal 6 2" xfId="62"/>
    <cellStyle name="Normal 7" xfId="57"/>
    <cellStyle name="Normal 8" xfId="65"/>
    <cellStyle name="Normal 9" xfId="66"/>
    <cellStyle name="Normal_18ssocial RSI" xfId="59"/>
    <cellStyle name="Normal_beFev2008 2" xfId="63"/>
    <cellStyle name="Normal_befev2009 2 2" xfId="64"/>
    <cellStyle name="Normal_bejan2009" xfId="67"/>
    <cellStyle name="Normal_bejun2008" xfId="53"/>
    <cellStyle name="Normal_Book2" xfId="40"/>
    <cellStyle name="Normal_Book2 4" xfId="61"/>
    <cellStyle name="Normal_Book3" xfId="60"/>
    <cellStyle name="Nota" xfId="41" builtinId="10" customBuiltin="1"/>
    <cellStyle name="Percentagem 2" xfId="58"/>
    <cellStyle name="Saída" xfId="42" builtinId="21" customBuiltin="1"/>
    <cellStyle name="Standaard_SifCdE01tableauxEN" xfId="43"/>
    <cellStyle name="Texto de Aviso" xfId="44" builtinId="11" customBuiltin="1"/>
    <cellStyle name="Texto Explicativo" xfId="45" builtinId="53" customBuiltin="1"/>
    <cellStyle name="Título" xfId="46" builtinId="15" customBuiltin="1"/>
    <cellStyle name="Total" xfId="47" builtinId="25" customBuiltin="1"/>
    <cellStyle name="Verificar Célula" xfId="48" builtinId="23" customBuiltin="1"/>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00"/>
      <color rgb="FFFFFFFF"/>
      <color rgb="FFCC0000"/>
      <color rgb="FFFFFFCC"/>
      <color rgb="FF333333"/>
      <color rgb="FFFFF2E5"/>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30213760"/>
        <c:axId val="130215296"/>
      </c:barChart>
      <c:catAx>
        <c:axId val="130213760"/>
        <c:scaling>
          <c:orientation val="maxMin"/>
        </c:scaling>
        <c:axPos val="l"/>
        <c:majorTickMark val="none"/>
        <c:tickLblPos val="none"/>
        <c:spPr>
          <a:ln w="3175">
            <a:solidFill>
              <a:srgbClr val="333333"/>
            </a:solidFill>
            <a:prstDash val="solid"/>
          </a:ln>
        </c:spPr>
        <c:crossAx val="130215296"/>
        <c:crosses val="autoZero"/>
        <c:auto val="1"/>
        <c:lblAlgn val="ctr"/>
        <c:lblOffset val="100"/>
        <c:tickMarkSkip val="1"/>
      </c:catAx>
      <c:valAx>
        <c:axId val="13021529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3021376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46066816"/>
        <c:axId val="79819904"/>
      </c:barChart>
      <c:catAx>
        <c:axId val="146066816"/>
        <c:scaling>
          <c:orientation val="maxMin"/>
        </c:scaling>
        <c:axPos val="l"/>
        <c:majorTickMark val="none"/>
        <c:tickLblPos val="none"/>
        <c:spPr>
          <a:ln w="3175">
            <a:solidFill>
              <a:srgbClr val="333333"/>
            </a:solidFill>
            <a:prstDash val="solid"/>
          </a:ln>
        </c:spPr>
        <c:crossAx val="79819904"/>
        <c:crosses val="autoZero"/>
        <c:auto val="1"/>
        <c:lblAlgn val="ctr"/>
        <c:lblOffset val="100"/>
        <c:tickMarkSkip val="1"/>
      </c:catAx>
      <c:valAx>
        <c:axId val="7981990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4606681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90316800"/>
        <c:axId val="90318336"/>
      </c:barChart>
      <c:catAx>
        <c:axId val="90316800"/>
        <c:scaling>
          <c:orientation val="maxMin"/>
        </c:scaling>
        <c:axPos val="l"/>
        <c:majorTickMark val="none"/>
        <c:tickLblPos val="none"/>
        <c:spPr>
          <a:ln w="3175">
            <a:solidFill>
              <a:srgbClr val="333333"/>
            </a:solidFill>
            <a:prstDash val="solid"/>
          </a:ln>
        </c:spPr>
        <c:crossAx val="90318336"/>
        <c:crosses val="autoZero"/>
        <c:auto val="1"/>
        <c:lblAlgn val="ctr"/>
        <c:lblOffset val="100"/>
        <c:tickMarkSkip val="1"/>
      </c:catAx>
      <c:valAx>
        <c:axId val="9031833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903168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90362240"/>
        <c:axId val="90363776"/>
      </c:barChart>
      <c:catAx>
        <c:axId val="90362240"/>
        <c:scaling>
          <c:orientation val="maxMin"/>
        </c:scaling>
        <c:axPos val="l"/>
        <c:majorTickMark val="none"/>
        <c:tickLblPos val="none"/>
        <c:spPr>
          <a:ln w="3175">
            <a:solidFill>
              <a:srgbClr val="333333"/>
            </a:solidFill>
            <a:prstDash val="solid"/>
          </a:ln>
        </c:spPr>
        <c:crossAx val="90363776"/>
        <c:crosses val="autoZero"/>
        <c:auto val="1"/>
        <c:lblAlgn val="ctr"/>
        <c:lblOffset val="100"/>
        <c:tickMarkSkip val="1"/>
      </c:catAx>
      <c:valAx>
        <c:axId val="903637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9036224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0211E-2"/>
          <c:w val="0.9788134839532836"/>
          <c:h val="0.93403579928657465"/>
        </c:manualLayout>
      </c:layout>
      <c:barChart>
        <c:barDir val="bar"/>
        <c:grouping val="clustered"/>
        <c:ser>
          <c:idx val="0"/>
          <c:order val="0"/>
          <c:spPr>
            <a:solidFill>
              <a:srgbClr val="CC0000"/>
            </a:solidFill>
            <a:ln w="12700">
              <a:solidFill>
                <a:srgbClr val="FFFFFF"/>
              </a:solidFill>
              <a:prstDash val="solid"/>
            </a:ln>
          </c:spPr>
          <c:val>
            <c:numRef>
              <c:f>'16irct'!$P$65:$P$74</c:f>
              <c:numCache>
                <c:formatCode>0.0</c:formatCode>
                <c:ptCount val="10"/>
                <c:pt idx="0">
                  <c:v>53.9</c:v>
                </c:pt>
                <c:pt idx="1">
                  <c:v>5.9</c:v>
                </c:pt>
                <c:pt idx="2">
                  <c:v>5.4</c:v>
                </c:pt>
                <c:pt idx="3">
                  <c:v>4.5999999999999996</c:v>
                </c:pt>
                <c:pt idx="4">
                  <c:v>2.8</c:v>
                </c:pt>
                <c:pt idx="5">
                  <c:v>-1.9</c:v>
                </c:pt>
                <c:pt idx="6">
                  <c:v>-1.9</c:v>
                </c:pt>
                <c:pt idx="7">
                  <c:v>-2.5</c:v>
                </c:pt>
                <c:pt idx="8">
                  <c:v>-2.5</c:v>
                </c:pt>
                <c:pt idx="9">
                  <c:v>-3.8</c:v>
                </c:pt>
              </c:numCache>
            </c:numRef>
          </c:val>
        </c:ser>
        <c:gapWidth val="80"/>
        <c:axId val="90706688"/>
        <c:axId val="90708224"/>
      </c:barChart>
      <c:catAx>
        <c:axId val="90706688"/>
        <c:scaling>
          <c:orientation val="maxMin"/>
        </c:scaling>
        <c:delete val="1"/>
        <c:axPos val="l"/>
        <c:tickLblPos val="none"/>
        <c:crossAx val="90708224"/>
        <c:crossesAt val="0"/>
        <c:auto val="1"/>
        <c:lblAlgn val="ctr"/>
        <c:lblOffset val="100"/>
      </c:catAx>
      <c:valAx>
        <c:axId val="90708224"/>
        <c:scaling>
          <c:orientation val="minMax"/>
          <c:max val="60"/>
          <c:min val="-10"/>
        </c:scaling>
        <c:axPos val="t"/>
        <c:numFmt formatCode="0.0" sourceLinked="1"/>
        <c:majorTickMark val="none"/>
        <c:tickLblPos val="none"/>
        <c:spPr>
          <a:ln w="9525">
            <a:noFill/>
          </a:ln>
        </c:spPr>
        <c:crossAx val="90706688"/>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rgbClr val="008000"/>
              </a:solidFill>
              <a:prstDash val="solid"/>
            </a:ln>
            <a:effectLst/>
          </c:spPr>
          <c:marker>
            <c:symbol val="none"/>
          </c:marker>
          <c:cat>
            <c:strRef>
              <c:f>('21destaque'!$C$9:$C$25,'21destaque'!$C$27:$C$36,'21destaque'!$C$38:$C$39)</c:f>
              <c:strCache>
                <c:ptCount val="29"/>
                <c:pt idx="0">
                  <c:v>Alemanha</c:v>
                </c:pt>
                <c:pt idx="1">
                  <c:v>Áustria</c:v>
                </c:pt>
                <c:pt idx="2">
                  <c:v>Bélgica</c:v>
                </c:pt>
                <c:pt idx="3">
                  <c:v>Chipre (3)</c:v>
                </c:pt>
                <c:pt idx="4">
                  <c:v>Eslováquia</c:v>
                </c:pt>
                <c:pt idx="5">
                  <c:v>Eslovénia (3)</c:v>
                </c:pt>
                <c:pt idx="6">
                  <c:v>Espanha</c:v>
                </c:pt>
                <c:pt idx="7">
                  <c:v>Estónia (1)</c:v>
                </c:pt>
                <c:pt idx="8">
                  <c:v>Finlândia</c:v>
                </c:pt>
                <c:pt idx="9">
                  <c:v>França</c:v>
                </c:pt>
                <c:pt idx="10">
                  <c:v>Grécia (2)</c:v>
                </c:pt>
                <c:pt idx="11">
                  <c:v>Holanda</c:v>
                </c:pt>
                <c:pt idx="12">
                  <c:v>Irlanda</c:v>
                </c:pt>
                <c:pt idx="13">
                  <c:v>Itália</c:v>
                </c:pt>
                <c:pt idx="14">
                  <c:v>Luxemburgo</c:v>
                </c:pt>
                <c:pt idx="15">
                  <c:v>Malta</c:v>
                </c:pt>
                <c:pt idx="16">
                  <c:v>Portugal</c:v>
                </c:pt>
                <c:pt idx="17">
                  <c:v>Bulgária</c:v>
                </c:pt>
                <c:pt idx="18">
                  <c:v>Dinamarca </c:v>
                </c:pt>
                <c:pt idx="19">
                  <c:v>Hungria (1)</c:v>
                </c:pt>
                <c:pt idx="20">
                  <c:v>Letónia (2)</c:v>
                </c:pt>
                <c:pt idx="21">
                  <c:v>Lituânia </c:v>
                </c:pt>
                <c:pt idx="22">
                  <c:v>Polónia</c:v>
                </c:pt>
                <c:pt idx="23">
                  <c:v>Reino Unido (2)</c:v>
                </c:pt>
                <c:pt idx="24">
                  <c:v>República Checa</c:v>
                </c:pt>
                <c:pt idx="25">
                  <c:v>Roménia (3)</c:v>
                </c:pt>
                <c:pt idx="26">
                  <c:v>Suécia</c:v>
                </c:pt>
                <c:pt idx="27">
                  <c:v>Estados Unidos</c:v>
                </c:pt>
                <c:pt idx="28">
                  <c:v>Japão </c:v>
                </c:pt>
              </c:strCache>
            </c:strRef>
          </c:cat>
          <c:val>
            <c:numRef>
              <c:f>('21destaque'!$L$9:$L$25,'21destaque'!$L$27:$L$36,'21destaque'!$L$38:$L$39)</c:f>
              <c:numCache>
                <c:formatCode>#,##0.00</c:formatCode>
                <c:ptCount val="29"/>
                <c:pt idx="0">
                  <c:v>0.91</c:v>
                </c:pt>
                <c:pt idx="1">
                  <c:v>0.88</c:v>
                </c:pt>
                <c:pt idx="2">
                  <c:v>0.97</c:v>
                </c:pt>
                <c:pt idx="3">
                  <c:v>0.89</c:v>
                </c:pt>
                <c:pt idx="4">
                  <c:v>1.03</c:v>
                </c:pt>
                <c:pt idx="5">
                  <c:v>1.0900000000000001</c:v>
                </c:pt>
                <c:pt idx="6">
                  <c:v>1.03</c:v>
                </c:pt>
                <c:pt idx="7">
                  <c:v>0.87</c:v>
                </c:pt>
                <c:pt idx="8">
                  <c:v>0.83</c:v>
                </c:pt>
                <c:pt idx="9">
                  <c:v>0.99</c:v>
                </c:pt>
                <c:pt idx="10">
                  <c:v>1.31</c:v>
                </c:pt>
                <c:pt idx="11">
                  <c:v>0.93</c:v>
                </c:pt>
                <c:pt idx="12">
                  <c:v>0.63</c:v>
                </c:pt>
                <c:pt idx="13">
                  <c:v>1.1299999999999999</c:v>
                </c:pt>
                <c:pt idx="14">
                  <c:v>1.26</c:v>
                </c:pt>
                <c:pt idx="15">
                  <c:v>1.4</c:v>
                </c:pt>
                <c:pt idx="16">
                  <c:v>0.93</c:v>
                </c:pt>
                <c:pt idx="17">
                  <c:v>0.78</c:v>
                </c:pt>
                <c:pt idx="18">
                  <c:v>0.94</c:v>
                </c:pt>
                <c:pt idx="19">
                  <c:v>0.96</c:v>
                </c:pt>
                <c:pt idx="20">
                  <c:v>0.95</c:v>
                </c:pt>
                <c:pt idx="21">
                  <c:v>0.7</c:v>
                </c:pt>
                <c:pt idx="22">
                  <c:v>1.1200000000000001</c:v>
                </c:pt>
                <c:pt idx="23">
                  <c:v>0.89</c:v>
                </c:pt>
                <c:pt idx="24">
                  <c:v>1.32</c:v>
                </c:pt>
                <c:pt idx="25">
                  <c:v>0.87</c:v>
                </c:pt>
                <c:pt idx="26">
                  <c:v>0.95</c:v>
                </c:pt>
                <c:pt idx="27">
                  <c:v>0.96</c:v>
                </c:pt>
                <c:pt idx="28">
                  <c:v>0.88</c:v>
                </c:pt>
              </c:numCache>
            </c:numRef>
          </c:val>
        </c:ser>
        <c:axId val="91077632"/>
        <c:axId val="91091712"/>
      </c:radarChart>
      <c:catAx>
        <c:axId val="9107763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91091712"/>
        <c:crosses val="autoZero"/>
        <c:lblAlgn val="ctr"/>
        <c:lblOffset val="100"/>
      </c:catAx>
      <c:valAx>
        <c:axId val="9109171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9107763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81350" cy="1600200"/>
    <xdr:sp macro="" textlink="">
      <xdr:nvSpPr>
        <xdr:cNvPr id="150529" name="Text Box 1"/>
        <xdr:cNvSpPr txBox="1">
          <a:spLocks noChangeArrowheads="1"/>
        </xdr:cNvSpPr>
      </xdr:nvSpPr>
      <xdr:spPr bwMode="auto">
        <a:xfrm>
          <a:off x="2724150" y="1838325"/>
          <a:ext cx="3305175" cy="1562100"/>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rgbClr val="000000"/>
              </a:solidFill>
              <a:latin typeface="Arial"/>
              <a:cs typeface="Arial"/>
            </a:rPr>
            <a:t>Boletim </a:t>
          </a:r>
        </a:p>
        <a:p>
          <a:pPr algn="l" rtl="0">
            <a:defRPr sz="1000"/>
          </a:pPr>
          <a:r>
            <a:rPr lang="pt-PT" sz="4800" b="1" i="0" u="none" strike="noStrike" baseline="0">
              <a:solidFill>
                <a:srgbClr val="000000"/>
              </a:solidFill>
              <a:latin typeface="Arial"/>
              <a:cs typeface="Arial"/>
            </a:rPr>
            <a:t>Estatístico</a:t>
          </a:r>
        </a:p>
      </xdr:txBody>
    </xdr:sp>
    <xdr:clientData/>
  </xdr:oneCellAnchor>
  <xdr:twoCellAnchor editAs="oneCell">
    <xdr:from>
      <xdr:col>5</xdr:col>
      <xdr:colOff>85725</xdr:colOff>
      <xdr:row>35</xdr:row>
      <xdr:rowOff>133350</xdr:rowOff>
    </xdr:from>
    <xdr:to>
      <xdr:col>10</xdr:col>
      <xdr:colOff>171450</xdr:colOff>
      <xdr:row>57</xdr:row>
      <xdr:rowOff>142875</xdr:rowOff>
    </xdr:to>
    <xdr:pic>
      <xdr:nvPicPr>
        <xdr:cNvPr id="50697528" name="Picture 44" descr="quadrado8"/>
        <xdr:cNvPicPr>
          <a:picLocks noChangeAspect="1" noChangeArrowheads="1"/>
        </xdr:cNvPicPr>
      </xdr:nvPicPr>
      <xdr:blipFill>
        <a:blip xmlns:r="http://schemas.openxmlformats.org/officeDocument/2006/relationships" r:embed="rId1" cstate="print"/>
        <a:srcRect/>
        <a:stretch>
          <a:fillRect/>
        </a:stretch>
      </xdr:blipFill>
      <xdr:spPr bwMode="auto">
        <a:xfrm>
          <a:off x="2667000" y="6457950"/>
          <a:ext cx="4191000" cy="4114800"/>
        </a:xfrm>
        <a:prstGeom prst="rect">
          <a:avLst/>
        </a:prstGeom>
        <a:noFill/>
        <a:ln w="9525">
          <a:noFill/>
          <a:miter lim="800000"/>
          <a:headEnd/>
          <a:tailEnd/>
        </a:ln>
      </xdr:spPr>
    </xdr:pic>
    <xdr:clientData/>
  </xdr:twoCellAnchor>
  <xdr:twoCellAnchor>
    <xdr:from>
      <xdr:col>1</xdr:col>
      <xdr:colOff>0</xdr:colOff>
      <xdr:row>0</xdr:row>
      <xdr:rowOff>47625</xdr:rowOff>
    </xdr:from>
    <xdr:to>
      <xdr:col>4</xdr:col>
      <xdr:colOff>19050</xdr:colOff>
      <xdr:row>0</xdr:row>
      <xdr:rowOff>47625</xdr:rowOff>
    </xdr:to>
    <xdr:sp macro="" textlink="">
      <xdr:nvSpPr>
        <xdr:cNvPr id="50697529" name="Line 53"/>
        <xdr:cNvSpPr>
          <a:spLocks noChangeShapeType="1"/>
        </xdr:cNvSpPr>
      </xdr:nvSpPr>
      <xdr:spPr bwMode="auto">
        <a:xfrm>
          <a:off x="95250" y="47625"/>
          <a:ext cx="2419350" cy="0"/>
        </a:xfrm>
        <a:prstGeom prst="line">
          <a:avLst/>
        </a:prstGeom>
        <a:noFill/>
        <a:ln w="9525">
          <a:solidFill>
            <a:srgbClr val="800000"/>
          </a:solidFill>
          <a:round/>
          <a:headEnd/>
          <a:tailEnd/>
        </a:ln>
      </xdr:spPr>
    </xdr:sp>
    <xdr:clientData/>
  </xdr:twoCellAnchor>
  <xdr:twoCellAnchor>
    <xdr:from>
      <xdr:col>0</xdr:col>
      <xdr:colOff>85725</xdr:colOff>
      <xdr:row>4</xdr:row>
      <xdr:rowOff>0</xdr:rowOff>
    </xdr:from>
    <xdr:to>
      <xdr:col>4</xdr:col>
      <xdr:colOff>9525</xdr:colOff>
      <xdr:row>4</xdr:row>
      <xdr:rowOff>0</xdr:rowOff>
    </xdr:to>
    <xdr:sp macro="" textlink="">
      <xdr:nvSpPr>
        <xdr:cNvPr id="50697530" name="Line 54"/>
        <xdr:cNvSpPr>
          <a:spLocks noChangeShapeType="1"/>
        </xdr:cNvSpPr>
      </xdr:nvSpPr>
      <xdr:spPr bwMode="auto">
        <a:xfrm>
          <a:off x="85725" y="866775"/>
          <a:ext cx="2419350" cy="0"/>
        </a:xfrm>
        <a:prstGeom prst="line">
          <a:avLst/>
        </a:prstGeom>
        <a:noFill/>
        <a:ln w="9525">
          <a:solidFill>
            <a:srgbClr val="800000"/>
          </a:solidFill>
          <a:round/>
          <a:headEnd/>
          <a:tailEnd/>
        </a:ln>
      </xdr:spPr>
    </xdr:sp>
    <xdr:clientData/>
  </xdr:twoCellAnchor>
  <xdr:twoCellAnchor editAs="oneCell">
    <xdr:from>
      <xdr:col>2</xdr:col>
      <xdr:colOff>38100</xdr:colOff>
      <xdr:row>1</xdr:row>
      <xdr:rowOff>76200</xdr:rowOff>
    </xdr:from>
    <xdr:to>
      <xdr:col>2</xdr:col>
      <xdr:colOff>2057400</xdr:colOff>
      <xdr:row>3</xdr:row>
      <xdr:rowOff>314325</xdr:rowOff>
    </xdr:to>
    <xdr:pic>
      <xdr:nvPicPr>
        <xdr:cNvPr id="7" name="Imagem 6" descr="Logo GEE MEE_pq"/>
        <xdr:cNvPicPr/>
      </xdr:nvPicPr>
      <xdr:blipFill>
        <a:blip xmlns:r="http://schemas.openxmlformats.org/officeDocument/2006/relationships" r:embed="rId2" cstate="print"/>
        <a:srcRect/>
        <a:stretch>
          <a:fillRect/>
        </a:stretch>
      </xdr:blipFill>
      <xdr:spPr bwMode="auto">
        <a:xfrm>
          <a:off x="304800" y="133350"/>
          <a:ext cx="2019300"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1181100</xdr:colOff>
      <xdr:row>20</xdr:row>
      <xdr:rowOff>9525</xdr:rowOff>
    </xdr:from>
    <xdr:to>
      <xdr:col>3</xdr:col>
      <xdr:colOff>1438275</xdr:colOff>
      <xdr:row>20</xdr:row>
      <xdr:rowOff>28575</xdr:rowOff>
    </xdr:to>
    <xdr:sp macro="" textlink="">
      <xdr:nvSpPr>
        <xdr:cNvPr id="2" name="Text Box 1"/>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3" name="Text Box 2"/>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4" name="Text Box 3"/>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5" name="Text Box 4"/>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6" name="Text Box 5"/>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7" name="Text Box 6"/>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8" name="Text Box 7"/>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twoCellAnchor editAs="oneCell">
    <xdr:from>
      <xdr:col>3</xdr:col>
      <xdr:colOff>1181100</xdr:colOff>
      <xdr:row>20</xdr:row>
      <xdr:rowOff>9525</xdr:rowOff>
    </xdr:from>
    <xdr:to>
      <xdr:col>3</xdr:col>
      <xdr:colOff>1438275</xdr:colOff>
      <xdr:row>20</xdr:row>
      <xdr:rowOff>28575</xdr:rowOff>
    </xdr:to>
    <xdr:sp macro="" textlink="">
      <xdr:nvSpPr>
        <xdr:cNvPr id="9" name="Text Box 8"/>
        <xdr:cNvSpPr txBox="1">
          <a:spLocks noChangeArrowheads="1"/>
        </xdr:cNvSpPr>
      </xdr:nvSpPr>
      <xdr:spPr bwMode="auto">
        <a:xfrm>
          <a:off x="1552575" y="2657475"/>
          <a:ext cx="257175" cy="190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xdr:colOff>
      <xdr:row>54</xdr:row>
      <xdr:rowOff>0</xdr:rowOff>
    </xdr:from>
    <xdr:to>
      <xdr:col>28</xdr:col>
      <xdr:colOff>228600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54</xdr:row>
      <xdr:rowOff>0</xdr:rowOff>
    </xdr:from>
    <xdr:to>
      <xdr:col>28</xdr:col>
      <xdr:colOff>228600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63</xdr:row>
      <xdr:rowOff>76199</xdr:rowOff>
    </xdr:from>
    <xdr:to>
      <xdr:col>29</xdr:col>
      <xdr:colOff>66675</xdr:colOff>
      <xdr:row>74</xdr:row>
      <xdr:rowOff>38100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38100</xdr:colOff>
      <xdr:row>5</xdr:row>
      <xdr:rowOff>0</xdr:rowOff>
    </xdr:from>
    <xdr:to>
      <xdr:col>30</xdr:col>
      <xdr:colOff>9525</xdr:colOff>
      <xdr:row>28</xdr:row>
      <xdr:rowOff>38100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381500" y="647700"/>
          <a:ext cx="2381250" cy="3543300"/>
        </a:xfrm>
        <a:prstGeom prst="rect">
          <a:avLst/>
        </a:prstGeom>
        <a:noFill/>
      </xdr:spPr>
    </xdr:pic>
    <xdr:clientData/>
  </xdr:twoCellAnchor>
  <xdr:twoCellAnchor editAs="oneCell">
    <xdr:from>
      <xdr:col>1</xdr:col>
      <xdr:colOff>95250</xdr:colOff>
      <xdr:row>28</xdr:row>
      <xdr:rowOff>38100</xdr:rowOff>
    </xdr:from>
    <xdr:to>
      <xdr:col>30</xdr:col>
      <xdr:colOff>38100</xdr:colOff>
      <xdr:row>41</xdr:row>
      <xdr:rowOff>47625</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61925" y="4191000"/>
          <a:ext cx="6629400" cy="1981200"/>
        </a:xfrm>
        <a:prstGeom prst="rect">
          <a:avLst/>
        </a:prstGeom>
        <a:noFill/>
      </xdr:spPr>
    </xdr:pic>
    <xdr:clientData/>
  </xdr:twoCellAnchor>
  <xdr:twoCellAnchor editAs="oneCell">
    <xdr:from>
      <xdr:col>18</xdr:col>
      <xdr:colOff>76200</xdr:colOff>
      <xdr:row>44</xdr:row>
      <xdr:rowOff>38100</xdr:rowOff>
    </xdr:from>
    <xdr:to>
      <xdr:col>30</xdr:col>
      <xdr:colOff>38100</xdr:colOff>
      <xdr:row>67</xdr:row>
      <xdr:rowOff>47625</xdr:rowOff>
    </xdr:to>
    <xdr:pic>
      <xdr:nvPicPr>
        <xdr:cNvPr id="2051"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4419600" y="6486525"/>
          <a:ext cx="2371725" cy="34575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133350</xdr:colOff>
      <xdr:row>6</xdr:row>
      <xdr:rowOff>47625</xdr:rowOff>
    </xdr:from>
    <xdr:to>
      <xdr:col>13</xdr:col>
      <xdr:colOff>133350</xdr:colOff>
      <xdr:row>388</xdr:row>
      <xdr:rowOff>114300</xdr:rowOff>
    </xdr:to>
    <xdr:sp macro="" textlink="">
      <xdr:nvSpPr>
        <xdr:cNvPr id="4" name="Line 3"/>
        <xdr:cNvSpPr>
          <a:spLocks noChangeShapeType="1"/>
        </xdr:cNvSpPr>
      </xdr:nvSpPr>
      <xdr:spPr bwMode="auto">
        <a:xfrm>
          <a:off x="3905250" y="866775"/>
          <a:ext cx="0" cy="60236100"/>
        </a:xfrm>
        <a:prstGeom prst="line">
          <a:avLst/>
        </a:prstGeom>
        <a:noFill/>
        <a:ln w="9525">
          <a:noFill/>
          <a:round/>
          <a:headEnd/>
          <a:tailEnd/>
        </a:ln>
      </xdr:spPr>
    </xdr:sp>
    <xdr:clientData/>
  </xdr:twoCellAnchor>
  <xdr:twoCellAnchor>
    <xdr:from>
      <xdr:col>13</xdr:col>
      <xdr:colOff>38100</xdr:colOff>
      <xdr:row>8</xdr:row>
      <xdr:rowOff>0</xdr:rowOff>
    </xdr:from>
    <xdr:to>
      <xdr:col>13</xdr:col>
      <xdr:colOff>38100</xdr:colOff>
      <xdr:row>36</xdr:row>
      <xdr:rowOff>76200</xdr:rowOff>
    </xdr:to>
    <xdr:sp macro="" textlink="">
      <xdr:nvSpPr>
        <xdr:cNvPr id="5" name="Line 4"/>
        <xdr:cNvSpPr>
          <a:spLocks noChangeShapeType="1"/>
        </xdr:cNvSpPr>
      </xdr:nvSpPr>
      <xdr:spPr bwMode="auto">
        <a:xfrm>
          <a:off x="3810000" y="1038225"/>
          <a:ext cx="0" cy="4067175"/>
        </a:xfrm>
        <a:prstGeom prst="line">
          <a:avLst/>
        </a:prstGeom>
        <a:noFill/>
        <a:ln w="9525">
          <a:noFill/>
          <a:round/>
          <a:headEnd/>
          <a:tailEnd/>
        </a:ln>
      </xdr:spPr>
    </xdr:sp>
    <xdr:clientData/>
  </xdr:twoCellAnchor>
  <xdr:twoCellAnchor>
    <xdr:from>
      <xdr:col>10</xdr:col>
      <xdr:colOff>0</xdr:colOff>
      <xdr:row>14</xdr:row>
      <xdr:rowOff>95250</xdr:rowOff>
    </xdr:from>
    <xdr:to>
      <xdr:col>10</xdr:col>
      <xdr:colOff>0</xdr:colOff>
      <xdr:row>73</xdr:row>
      <xdr:rowOff>85725</xdr:rowOff>
    </xdr:to>
    <xdr:sp macro="" textlink="">
      <xdr:nvSpPr>
        <xdr:cNvPr id="10" name="Line 9"/>
        <xdr:cNvSpPr>
          <a:spLocks noChangeShapeType="1"/>
        </xdr:cNvSpPr>
      </xdr:nvSpPr>
      <xdr:spPr bwMode="auto">
        <a:xfrm>
          <a:off x="3429000" y="1876425"/>
          <a:ext cx="0" cy="8248650"/>
        </a:xfrm>
        <a:prstGeom prst="line">
          <a:avLst/>
        </a:prstGeom>
        <a:noFill/>
        <a:ln w="9525">
          <a:noFill/>
          <a:round/>
          <a:headEnd/>
          <a:tailEnd/>
        </a:ln>
      </xdr:spPr>
    </xdr:sp>
    <xdr:clientData/>
  </xdr:twoCellAnchor>
  <xdr:twoCellAnchor editAs="oneCell">
    <xdr:from>
      <xdr:col>1</xdr:col>
      <xdr:colOff>161925</xdr:colOff>
      <xdr:row>15</xdr:row>
      <xdr:rowOff>19050</xdr:rowOff>
    </xdr:from>
    <xdr:to>
      <xdr:col>29</xdr:col>
      <xdr:colOff>247650</xdr:colOff>
      <xdr:row>28</xdr:row>
      <xdr:rowOff>66675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1952625"/>
          <a:ext cx="6429375" cy="1781175"/>
        </a:xfrm>
        <a:prstGeom prst="rect">
          <a:avLst/>
        </a:prstGeom>
        <a:noFill/>
      </xdr:spPr>
    </xdr:pic>
    <xdr:clientData/>
  </xdr:twoCellAnchor>
  <xdr:twoCellAnchor editAs="oneCell">
    <xdr:from>
      <xdr:col>2</xdr:col>
      <xdr:colOff>0</xdr:colOff>
      <xdr:row>36</xdr:row>
      <xdr:rowOff>0</xdr:rowOff>
    </xdr:from>
    <xdr:to>
      <xdr:col>29</xdr:col>
      <xdr:colOff>238125</xdr:colOff>
      <xdr:row>49</xdr:row>
      <xdr:rowOff>9525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28600" y="5029200"/>
          <a:ext cx="6410325" cy="1743075"/>
        </a:xfrm>
        <a:prstGeom prst="rect">
          <a:avLst/>
        </a:prstGeom>
        <a:noFill/>
      </xdr:spPr>
    </xdr:pic>
    <xdr:clientData/>
  </xdr:twoCellAnchor>
  <xdr:twoCellAnchor editAs="oneCell">
    <xdr:from>
      <xdr:col>1</xdr:col>
      <xdr:colOff>142875</xdr:colOff>
      <xdr:row>60</xdr:row>
      <xdr:rowOff>47625</xdr:rowOff>
    </xdr:from>
    <xdr:to>
      <xdr:col>29</xdr:col>
      <xdr:colOff>238125</xdr:colOff>
      <xdr:row>73</xdr:row>
      <xdr:rowOff>28575</xdr:rowOff>
    </xdr:to>
    <xdr:pic>
      <xdr:nvPicPr>
        <xdr:cNvPr id="1027"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00025" y="8353425"/>
          <a:ext cx="6438900" cy="17145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33475" y="11753850"/>
          <a:ext cx="76200" cy="200025"/>
        </a:xfrm>
        <a:prstGeom prst="rect">
          <a:avLst/>
        </a:prstGeom>
        <a:noFill/>
        <a:ln w="9525">
          <a:noFill/>
          <a:miter lim="800000"/>
          <a:headEnd/>
          <a:tailEnd/>
        </a:ln>
      </xdr:spPr>
    </xdr:sp>
    <xdr:clientData/>
  </xdr:oneCellAnchor>
  <xdr:twoCellAnchor editAs="oneCell">
    <xdr:from>
      <xdr:col>11</xdr:col>
      <xdr:colOff>114300</xdr:colOff>
      <xdr:row>5</xdr:row>
      <xdr:rowOff>142875</xdr:rowOff>
    </xdr:from>
    <xdr:to>
      <xdr:col>11</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29275" y="838200"/>
          <a:ext cx="647700" cy="371475"/>
        </a:xfrm>
        <a:prstGeom prst="rect">
          <a:avLst/>
        </a:prstGeom>
        <a:noFill/>
      </xdr:spPr>
    </xdr:pic>
    <xdr:clientData/>
  </xdr:twoCellAnchor>
  <xdr:twoCellAnchor>
    <xdr:from>
      <xdr:col>2</xdr:col>
      <xdr:colOff>0</xdr:colOff>
      <xdr:row>39</xdr:row>
      <xdr:rowOff>142875</xdr:rowOff>
    </xdr:from>
    <xdr:to>
      <xdr:col>13</xdr:col>
      <xdr:colOff>19050</xdr:colOff>
      <xdr:row>56</xdr:row>
      <xdr:rowOff>219075</xdr:rowOff>
    </xdr:to>
    <xdr:sp macro="" textlink="">
      <xdr:nvSpPr>
        <xdr:cNvPr id="4" name="Rectangle 1027"/>
        <xdr:cNvSpPr>
          <a:spLocks noChangeArrowheads="1"/>
        </xdr:cNvSpPr>
      </xdr:nvSpPr>
      <xdr:spPr bwMode="auto">
        <a:xfrm>
          <a:off x="238125" y="6477000"/>
          <a:ext cx="6400800" cy="3581400"/>
        </a:xfrm>
        <a:prstGeom prst="rect">
          <a:avLst/>
        </a:prstGeom>
        <a:solidFill>
          <a:srgbClr val="FFE8D1"/>
        </a:solidFill>
        <a:ln w="9525">
          <a:noFill/>
          <a:miter lim="800000"/>
          <a:headEnd/>
          <a:tailEnd/>
        </a:ln>
      </xdr:spPr>
    </xdr:sp>
    <xdr:clientData/>
  </xdr:twoCellAnchor>
  <xdr:twoCellAnchor editAs="oneCell">
    <xdr:from>
      <xdr:col>3</xdr:col>
      <xdr:colOff>9524</xdr:colOff>
      <xdr:row>40</xdr:row>
      <xdr:rowOff>123826</xdr:rowOff>
    </xdr:from>
    <xdr:to>
      <xdr:col>7</xdr:col>
      <xdr:colOff>971550</xdr:colOff>
      <xdr:row>54</xdr:row>
      <xdr:rowOff>57150</xdr:rowOff>
    </xdr:to>
    <xdr:sp macro="" textlink="">
      <xdr:nvSpPr>
        <xdr:cNvPr id="5" name="Text Box 1028"/>
        <xdr:cNvSpPr txBox="1">
          <a:spLocks noChangeArrowheads="1"/>
        </xdr:cNvSpPr>
      </xdr:nvSpPr>
      <xdr:spPr bwMode="auto">
        <a:xfrm>
          <a:off x="409574" y="6610351"/>
          <a:ext cx="2876551" cy="3000374"/>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algn="just" rtl="0"/>
          <a:r>
            <a:rPr lang="pt-PT" sz="800" b="0" i="0" baseline="0">
              <a:latin typeface="Arial" pitchFamily="34" charset="0"/>
              <a:ea typeface="+mn-ea"/>
              <a:cs typeface="Arial" pitchFamily="34" charset="0"/>
            </a:rPr>
            <a:t>A</a:t>
          </a:r>
          <a:r>
            <a:rPr lang="pt-PT" sz="800" b="1" i="0" baseline="0">
              <a:latin typeface="Arial" pitchFamily="34" charset="0"/>
              <a:ea typeface="+mn-ea"/>
              <a:cs typeface="Arial" pitchFamily="34" charset="0"/>
            </a:rPr>
            <a:t> taxa de desemprego </a:t>
          </a:r>
          <a:r>
            <a:rPr lang="pt-PT" sz="800" b="0" i="0" baseline="0">
              <a:latin typeface="Arial" pitchFamily="34" charset="0"/>
              <a:ea typeface="+mn-ea"/>
              <a:cs typeface="Arial" pitchFamily="34" charset="0"/>
            </a:rPr>
            <a:t>na </a:t>
          </a:r>
          <a:r>
            <a:rPr lang="pt-PT" sz="800" b="1" i="0" baseline="0">
              <a:latin typeface="Arial" pitchFamily="34" charset="0"/>
              <a:ea typeface="+mn-ea"/>
              <a:cs typeface="Arial" pitchFamily="34" charset="0"/>
            </a:rPr>
            <a:t>União Europeia </a:t>
          </a:r>
          <a:r>
            <a:rPr lang="pt-PT" sz="800" b="0" i="0" baseline="0">
              <a:latin typeface="Arial" pitchFamily="34" charset="0"/>
              <a:ea typeface="+mn-ea"/>
              <a:cs typeface="Arial" pitchFamily="34" charset="0"/>
            </a:rPr>
            <a:t>manteve-se nos 10,7%;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aumentou</a:t>
          </a:r>
          <a:r>
            <a:rPr lang="pt-PT" sz="800" b="1" i="0" baseline="0">
              <a:latin typeface="Arial" pitchFamily="34" charset="0"/>
              <a:ea typeface="+mn-ea"/>
              <a:cs typeface="Arial" pitchFamily="34" charset="0"/>
            </a:rPr>
            <a:t> </a:t>
          </a:r>
          <a:r>
            <a:rPr lang="pt-PT" sz="800" b="0" i="0" baseline="0">
              <a:latin typeface="Arial" pitchFamily="34" charset="0"/>
              <a:ea typeface="+mn-ea"/>
              <a:cs typeface="Arial" pitchFamily="34" charset="0"/>
            </a:rPr>
            <a:t>para 11,8%. </a:t>
          </a:r>
        </a:p>
        <a:p>
          <a:pPr algn="just" rtl="0"/>
          <a:r>
            <a:rPr lang="pt-PT" sz="800" b="0" i="0" baseline="0">
              <a:latin typeface="Arial" pitchFamily="34" charset="0"/>
              <a:ea typeface="+mn-ea"/>
              <a:cs typeface="Arial" pitchFamily="34" charset="0"/>
            </a:rPr>
            <a:t>Em termos homólogos aumentou 0,7 p.p. e 1,2 p.p. respectivamente, segundo os dados publicados pelo EUROSTAT relativos ao mês de  novembro.</a:t>
          </a:r>
          <a:endParaRPr lang="pt-PT" sz="800">
            <a:latin typeface="Arial" pitchFamily="34" charset="0"/>
            <a:cs typeface="Arial" pitchFamily="34" charset="0"/>
          </a:endParaRPr>
        </a:p>
        <a:p>
          <a:pPr algn="just" rtl="0">
            <a:defRPr sz="1000"/>
          </a:pPr>
          <a:endParaRPr lang="pt-PT" sz="800" b="0" i="0" u="none" strike="noStrike" baseline="0">
            <a:solidFill>
              <a:srgbClr val="333333"/>
            </a:solidFill>
            <a:latin typeface="Arial"/>
            <a:cs typeface="Arial"/>
          </a:endParaRPr>
        </a:p>
        <a:p>
          <a:pPr algn="just" rtl="0">
            <a:defRPr sz="1000"/>
          </a:pPr>
          <a:r>
            <a:rPr lang="pt-PT" sz="800" b="0" i="0" u="none" strike="noStrike" baseline="0">
              <a:solidFill>
                <a:srgbClr val="333333"/>
              </a:solidFill>
              <a:latin typeface="Arial"/>
              <a:cs typeface="Arial"/>
            </a:rPr>
            <a:t>Em </a:t>
          </a:r>
          <a:r>
            <a:rPr lang="pt-PT" sz="800" b="1" i="0" u="none" strike="noStrike" baseline="0">
              <a:solidFill>
                <a:srgbClr val="333333"/>
              </a:solidFill>
              <a:latin typeface="Arial"/>
              <a:cs typeface="Arial"/>
            </a:rPr>
            <a:t>Portugal </a:t>
          </a:r>
          <a:r>
            <a:rPr lang="pt-PT" sz="800" b="0" i="0" u="none" strike="noStrike" baseline="0">
              <a:solidFill>
                <a:srgbClr val="333333"/>
              </a:solidFill>
              <a:latin typeface="Arial"/>
              <a:cs typeface="Arial"/>
            </a:rPr>
            <a:t>a taxa de desemprego manteve-se (16,3 %), em relação a novembro.</a:t>
          </a:r>
        </a:p>
        <a:p>
          <a:pPr algn="just" rtl="0">
            <a:defRPr sz="1000"/>
          </a:pPr>
          <a:endParaRPr lang="pt-PT" sz="800" b="0" i="0" u="none" strike="noStrike" baseline="0">
            <a:solidFill>
              <a:srgbClr val="333333"/>
            </a:solidFill>
            <a:latin typeface="Arial"/>
            <a:cs typeface="Arial"/>
          </a:endParaRPr>
        </a:p>
        <a:p>
          <a:pPr algn="just" rtl="0">
            <a:defRPr sz="1000"/>
          </a:pPr>
          <a:r>
            <a:rPr lang="pt-PT" sz="800" b="1" i="0" u="none" strike="noStrike" baseline="0">
              <a:solidFill>
                <a:srgbClr val="333333"/>
              </a:solidFill>
              <a:latin typeface="Arial"/>
              <a:cs typeface="Arial"/>
            </a:rPr>
            <a:t>Áustria</a:t>
          </a:r>
          <a:r>
            <a:rPr lang="pt-PT" sz="800" b="0" i="0" u="none" strike="noStrike" baseline="0">
              <a:solidFill>
                <a:srgbClr val="333333"/>
              </a:solidFill>
              <a:latin typeface="Arial"/>
              <a:cs typeface="Arial"/>
            </a:rPr>
            <a:t> (4,5 %)</a:t>
          </a:r>
          <a:r>
            <a:rPr lang="pt-PT" sz="800" b="1" i="0" u="none" strike="noStrike" baseline="0">
              <a:solidFill>
                <a:srgbClr val="333333"/>
              </a:solidFill>
              <a:latin typeface="Arial"/>
              <a:cs typeface="Arial"/>
            </a:rPr>
            <a:t>, </a:t>
          </a:r>
          <a:r>
            <a:rPr lang="pt-PT" sz="1000" b="1" i="0" baseline="0">
              <a:latin typeface="+mn-lt"/>
              <a:ea typeface="+mn-ea"/>
              <a:cs typeface="+mn-cs"/>
            </a:rPr>
            <a:t>Luxemburgo</a:t>
          </a:r>
          <a:r>
            <a:rPr lang="pt-PT" sz="1000" b="0" i="0" baseline="0">
              <a:latin typeface="+mn-lt"/>
              <a:ea typeface="+mn-ea"/>
              <a:cs typeface="+mn-cs"/>
            </a:rPr>
            <a:t> (5,1 %), </a:t>
          </a:r>
          <a:r>
            <a:rPr lang="pt-PT" sz="1000" b="1" i="0" baseline="0">
              <a:latin typeface="+mn-lt"/>
              <a:ea typeface="+mn-ea"/>
              <a:cs typeface="+mn-cs"/>
            </a:rPr>
            <a:t>Alemanha</a:t>
          </a:r>
          <a:r>
            <a:rPr lang="pt-PT" sz="1000" b="0" i="0" baseline="0">
              <a:latin typeface="+mn-lt"/>
              <a:ea typeface="+mn-ea"/>
              <a:cs typeface="+mn-cs"/>
            </a:rPr>
            <a:t> (5,4 %) e </a:t>
          </a:r>
          <a:r>
            <a:rPr lang="pt-PT" sz="800" b="1" i="0" u="none" strike="noStrike" baseline="0">
              <a:solidFill>
                <a:srgbClr val="333333"/>
              </a:solidFill>
              <a:latin typeface="Arial"/>
              <a:cs typeface="Arial"/>
            </a:rPr>
            <a:t>Holanda </a:t>
          </a:r>
          <a:r>
            <a:rPr lang="pt-PT" sz="800" b="0" i="0" u="none" strike="noStrike" baseline="0">
              <a:solidFill>
                <a:srgbClr val="333333"/>
              </a:solidFill>
              <a:latin typeface="Arial"/>
              <a:cs typeface="Arial"/>
            </a:rPr>
            <a:t> (5,6 %)  e apresentam as taxas de desemprego</a:t>
          </a:r>
          <a:r>
            <a:rPr lang="pt-PT" sz="800" b="1" i="0" u="none" strike="noStrike" baseline="0">
              <a:solidFill>
                <a:srgbClr val="333333"/>
              </a:solidFill>
              <a:latin typeface="Arial"/>
              <a:cs typeface="Arial"/>
            </a:rPr>
            <a:t> mais baixas</a:t>
          </a:r>
          <a:r>
            <a:rPr lang="pt-PT" sz="800" b="0" i="0" u="none" strike="noStrike" baseline="0">
              <a:solidFill>
                <a:srgbClr val="333333"/>
              </a:solidFill>
              <a:latin typeface="Arial"/>
              <a:cs typeface="Arial"/>
            </a:rPr>
            <a:t>;  a </a:t>
          </a:r>
          <a:r>
            <a:rPr lang="pt-PT" sz="800" b="1" i="0" u="none" strike="noStrike" baseline="0">
              <a:solidFill>
                <a:srgbClr val="333333"/>
              </a:solidFill>
              <a:latin typeface="Arial"/>
              <a:cs typeface="Arial"/>
            </a:rPr>
            <a:t>Espanha</a:t>
          </a:r>
          <a:r>
            <a:rPr lang="pt-PT" sz="800" b="0" i="0" u="none" strike="noStrike" baseline="0">
              <a:solidFill>
                <a:srgbClr val="333333"/>
              </a:solidFill>
              <a:latin typeface="Arial"/>
              <a:cs typeface="Arial"/>
            </a:rPr>
            <a:t> (26,6 %) e a </a:t>
          </a:r>
          <a:r>
            <a:rPr lang="pt-PT" sz="800" b="1" i="0" u="none" strike="noStrike" baseline="0">
              <a:solidFill>
                <a:srgbClr val="333333"/>
              </a:solidFill>
              <a:latin typeface="Arial"/>
              <a:cs typeface="Arial"/>
            </a:rPr>
            <a:t>Grécia </a:t>
          </a:r>
          <a:r>
            <a:rPr lang="pt-PT" sz="800" b="0" i="0" u="none" strike="noStrike" baseline="0">
              <a:solidFill>
                <a:srgbClr val="333333"/>
              </a:solidFill>
              <a:latin typeface="Arial"/>
              <a:cs typeface="Arial"/>
            </a:rPr>
            <a:t>(26,0 %) são os estados membros com valores  </a:t>
          </a:r>
          <a:r>
            <a:rPr lang="pt-PT" sz="800" b="1" i="0" u="none" strike="noStrike" baseline="0">
              <a:solidFill>
                <a:srgbClr val="333333"/>
              </a:solidFill>
              <a:latin typeface="Arial"/>
              <a:cs typeface="Arial"/>
            </a:rPr>
            <a:t>mais elevados</a:t>
          </a:r>
          <a:r>
            <a:rPr lang="pt-PT" sz="800" b="0" i="0" u="none" strike="noStrike" baseline="0">
              <a:solidFill>
                <a:srgbClr val="333333"/>
              </a:solidFill>
              <a:latin typeface="Arial"/>
              <a:cs typeface="Arial"/>
            </a:rPr>
            <a:t>. </a:t>
          </a:r>
        </a:p>
        <a:p>
          <a:pPr algn="just" rtl="0">
            <a:defRPr sz="1000"/>
          </a:pPr>
          <a:endParaRPr lang="pt-PT" sz="800" b="0" i="0" u="none" strike="noStrike" baseline="0">
            <a:solidFill>
              <a:srgbClr val="333333"/>
            </a:solidFill>
            <a:latin typeface="Arial"/>
            <a:cs typeface="Arial"/>
          </a:endParaRPr>
        </a:p>
        <a:p>
          <a:pPr algn="just" rtl="0">
            <a:defRPr sz="1000"/>
          </a:pPr>
          <a:r>
            <a:rPr lang="pt-PT" sz="800" b="0" i="0" u="none" strike="noStrike" baseline="0">
              <a:solidFill>
                <a:srgbClr val="333333"/>
              </a:solidFill>
              <a:latin typeface="Arial"/>
              <a:cs typeface="Arial"/>
            </a:rPr>
            <a:t>A taxa de desemprego para o </a:t>
          </a:r>
          <a:r>
            <a:rPr lang="pt-PT" sz="800" b="1" i="0" u="none" strike="noStrike" baseline="0">
              <a:solidFill>
                <a:srgbClr val="333333"/>
              </a:solidFill>
              <a:latin typeface="Arial"/>
              <a:cs typeface="Arial"/>
            </a:rPr>
            <a:t>grupo etário &lt;25 anos</a:t>
          </a:r>
          <a:r>
            <a:rPr lang="pt-PT" sz="800" b="0" i="0" u="none" strike="noStrike" baseline="0">
              <a:solidFill>
                <a:srgbClr val="333333"/>
              </a:solidFill>
              <a:latin typeface="Arial"/>
              <a:cs typeface="Arial"/>
            </a:rPr>
            <a:t> apresenta o valor mais elevado na </a:t>
          </a:r>
          <a:r>
            <a:rPr lang="pt-PT" sz="800" b="1" i="0" u="none" strike="noStrike" baseline="0">
              <a:solidFill>
                <a:srgbClr val="333333"/>
              </a:solidFill>
              <a:latin typeface="Arial"/>
              <a:cs typeface="Arial"/>
            </a:rPr>
            <a:t>Grécia</a:t>
          </a:r>
          <a:r>
            <a:rPr lang="pt-PT" sz="800" b="0" i="0" u="none" strike="noStrike" baseline="0">
              <a:solidFill>
                <a:srgbClr val="333333"/>
              </a:solidFill>
              <a:latin typeface="Arial"/>
              <a:cs typeface="Arial"/>
            </a:rPr>
            <a:t> (57,6 %), registando o valor mais baixo na</a:t>
          </a:r>
          <a:r>
            <a:rPr lang="pt-PT" sz="800" b="1" i="0" u="none" strike="noStrike" baseline="0">
              <a:solidFill>
                <a:srgbClr val="333333"/>
              </a:solidFill>
              <a:latin typeface="Arial"/>
              <a:cs typeface="Arial"/>
            </a:rPr>
            <a:t> Alemanha </a:t>
          </a:r>
          <a:r>
            <a:rPr lang="pt-PT" sz="800" b="0" i="0" u="none" strike="noStrike" baseline="0">
              <a:solidFill>
                <a:srgbClr val="333333"/>
              </a:solidFill>
              <a:latin typeface="Arial"/>
              <a:cs typeface="Arial"/>
            </a:rPr>
            <a:t>(8,1 %).  Em </a:t>
          </a:r>
          <a:r>
            <a:rPr lang="pt-PT" sz="800" b="1" i="0" u="none" strike="noStrike" baseline="0">
              <a:solidFill>
                <a:srgbClr val="333333"/>
              </a:solidFill>
              <a:latin typeface="Arial"/>
              <a:cs typeface="Arial"/>
            </a:rPr>
            <a:t>Portugal</a:t>
          </a:r>
          <a:r>
            <a:rPr lang="pt-PT" sz="800" b="0" i="0" u="none" strike="noStrike" baseline="0">
              <a:solidFill>
                <a:srgbClr val="333333"/>
              </a:solidFill>
              <a:latin typeface="Arial"/>
              <a:cs typeface="Arial"/>
            </a:rPr>
            <a:t>  regista o valor de 38,7% .</a:t>
          </a:r>
        </a:p>
        <a:p>
          <a:pPr algn="just" rtl="0">
            <a:defRPr sz="1000"/>
          </a:pPr>
          <a:endParaRPr lang="pt-PT" sz="800" b="0" i="0" u="none" strike="noStrike" baseline="0">
            <a:solidFill>
              <a:srgbClr val="333333"/>
            </a:solidFill>
            <a:latin typeface="Arial"/>
            <a:cs typeface="Arial"/>
          </a:endParaRPr>
        </a:p>
        <a:p>
          <a:pPr algn="just" rtl="0">
            <a:defRPr sz="1000"/>
          </a:pPr>
          <a:r>
            <a:rPr lang="pt-PT" sz="800" b="0" i="0" u="none" strike="noStrike" baseline="0">
              <a:solidFill>
                <a:srgbClr val="333333"/>
              </a:solidFill>
              <a:latin typeface="Arial"/>
              <a:cs typeface="Arial"/>
            </a:rPr>
            <a:t>Fazendo uma </a:t>
          </a:r>
          <a:r>
            <a:rPr lang="pt-PT" sz="800" b="1" i="0" u="none" strike="noStrike" baseline="0">
              <a:solidFill>
                <a:srgbClr val="333333"/>
              </a:solidFill>
              <a:latin typeface="Arial"/>
              <a:cs typeface="Arial"/>
            </a:rPr>
            <a:t>análise por sexo</a:t>
          </a:r>
          <a:r>
            <a:rPr lang="pt-PT" sz="800" b="0" i="0" u="none" strike="noStrike" baseline="0">
              <a:solidFill>
                <a:srgbClr val="333333"/>
              </a:solidFill>
              <a:latin typeface="Arial"/>
              <a:cs typeface="Arial"/>
            </a:rPr>
            <a:t> verifica-se que, Malta é o país com a maior diferença, entre a taxa de desemprego das mulheres e dos homens.</a:t>
          </a:r>
        </a:p>
      </xdr:txBody>
    </xdr:sp>
    <xdr:clientData/>
  </xdr:twoCellAnchor>
  <xdr:twoCellAnchor editAs="oneCell">
    <xdr:from>
      <xdr:col>8</xdr:col>
      <xdr:colOff>0</xdr:colOff>
      <xdr:row>40</xdr:row>
      <xdr:rowOff>95250</xdr:rowOff>
    </xdr:from>
    <xdr:to>
      <xdr:col>11</xdr:col>
      <xdr:colOff>990600</xdr:colOff>
      <xdr:row>42</xdr:row>
      <xdr:rowOff>38100</xdr:rowOff>
    </xdr:to>
    <xdr:sp macro="" textlink="">
      <xdr:nvSpPr>
        <xdr:cNvPr id="6" name="Text Box 1029"/>
        <xdr:cNvSpPr txBox="1">
          <a:spLocks noChangeArrowheads="1"/>
        </xdr:cNvSpPr>
      </xdr:nvSpPr>
      <xdr:spPr bwMode="auto">
        <a:xfrm>
          <a:off x="338137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rgbClr val="008000"/>
              </a:solidFill>
              <a:latin typeface="Arial"/>
              <a:cs typeface="Arial"/>
            </a:rPr>
            <a:t>Índice de taxa de desemprego </a:t>
          </a:r>
        </a:p>
        <a:p>
          <a:pPr algn="ctr" rtl="0">
            <a:defRPr sz="1000"/>
          </a:pPr>
          <a:r>
            <a:rPr lang="pt-PT" sz="1000" b="1" i="0" u="none" strike="noStrike" baseline="0">
              <a:solidFill>
                <a:srgbClr val="008000"/>
              </a:solidFill>
              <a:latin typeface="Arial"/>
              <a:cs typeface="Arial"/>
            </a:rPr>
            <a:t> mulheres /homens</a:t>
          </a:r>
        </a:p>
      </xdr:txBody>
    </xdr:sp>
    <xdr:clientData/>
  </xdr:twoCellAnchor>
  <xdr:twoCellAnchor>
    <xdr:from>
      <xdr:col>7</xdr:col>
      <xdr:colOff>933450</xdr:colOff>
      <xdr:row>41</xdr:row>
      <xdr:rowOff>209551</xdr:rowOff>
    </xdr:from>
    <xdr:to>
      <xdr:col>15</xdr:col>
      <xdr:colOff>9524</xdr:colOff>
      <xdr:row>56</xdr:row>
      <xdr:rowOff>47626</xdr:rowOff>
    </xdr:to>
    <xdr:graphicFrame macro="">
      <xdr:nvGraphicFramePr>
        <xdr:cNvPr id="7"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1057275</xdr:colOff>
      <xdr:row>54</xdr:row>
      <xdr:rowOff>28575</xdr:rowOff>
    </xdr:from>
    <xdr:to>
      <xdr:col>12</xdr:col>
      <xdr:colOff>9525</xdr:colOff>
      <xdr:row>56</xdr:row>
      <xdr:rowOff>219076</xdr:rowOff>
    </xdr:to>
    <xdr:sp macro="" textlink="">
      <xdr:nvSpPr>
        <xdr:cNvPr id="8" name="Text Box 1031"/>
        <xdr:cNvSpPr txBox="1">
          <a:spLocks noChangeArrowheads="1"/>
        </xdr:cNvSpPr>
      </xdr:nvSpPr>
      <xdr:spPr bwMode="auto">
        <a:xfrm>
          <a:off x="337185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80</xdr:row>
      <xdr:rowOff>76200</xdr:rowOff>
    </xdr:to>
    <xdr:sp macro="" textlink="">
      <xdr:nvSpPr>
        <xdr:cNvPr id="1464377" name="Text Box 1"/>
        <xdr:cNvSpPr txBox="1">
          <a:spLocks noChangeArrowheads="1"/>
        </xdr:cNvSpPr>
      </xdr:nvSpPr>
      <xdr:spPr bwMode="auto">
        <a:xfrm>
          <a:off x="114300" y="219075"/>
          <a:ext cx="3228975" cy="119443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47625</xdr:rowOff>
    </xdr:from>
    <xdr:to>
      <xdr:col>31</xdr:col>
      <xdr:colOff>9525</xdr:colOff>
      <xdr:row>82</xdr:row>
      <xdr:rowOff>66675</xdr:rowOff>
    </xdr:to>
    <xdr:sp macro="" textlink="">
      <xdr:nvSpPr>
        <xdr:cNvPr id="1464384" name="Text Box 2"/>
        <xdr:cNvSpPr txBox="1">
          <a:spLocks noChangeArrowheads="1"/>
        </xdr:cNvSpPr>
      </xdr:nvSpPr>
      <xdr:spPr bwMode="auto">
        <a:xfrm>
          <a:off x="3419475" y="219075"/>
          <a:ext cx="3257550" cy="122015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276225</xdr:colOff>
      <xdr:row>1</xdr:row>
      <xdr:rowOff>47625</xdr:rowOff>
    </xdr:from>
    <xdr:to>
      <xdr:col>32</xdr:col>
      <xdr:colOff>0</xdr:colOff>
      <xdr:row>80</xdr:row>
      <xdr:rowOff>38100</xdr:rowOff>
    </xdr:to>
    <xdr:sp macro="" textlink="">
      <xdr:nvSpPr>
        <xdr:cNvPr id="1465345" name="Text Box 1"/>
        <xdr:cNvSpPr txBox="1">
          <a:spLocks noChangeArrowheads="1"/>
        </xdr:cNvSpPr>
      </xdr:nvSpPr>
      <xdr:spPr bwMode="auto">
        <a:xfrm>
          <a:off x="3562350" y="219075"/>
          <a:ext cx="3276600" cy="116109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rtl="0"/>
          <a:r>
            <a:rPr lang="pt-PT" sz="800" b="0" i="0" baseline="0">
              <a:latin typeface="Arial" pitchFamily="34" charset="0"/>
              <a:ea typeface="+mn-ea"/>
              <a:cs typeface="Arial" pitchFamily="34" charset="0"/>
            </a:rPr>
            <a:t>T</a:t>
          </a:r>
          <a:r>
            <a:rPr lang="pt-PT" sz="800" b="1" i="0" baseline="0">
              <a:latin typeface="Arial" pitchFamily="34" charset="0"/>
              <a:ea typeface="+mn-ea"/>
              <a:cs typeface="Arial" pitchFamily="34" charset="0"/>
            </a:rPr>
            <a:t>axa de desemprego:</a:t>
          </a:r>
          <a:r>
            <a:rPr lang="pt-PT" sz="800" b="0" i="0" baseline="0">
              <a:latin typeface="Arial" pitchFamily="34" charset="0"/>
              <a:ea typeface="+mn-ea"/>
              <a:cs typeface="Arial" pitchFamily="34" charset="0"/>
            </a:rPr>
            <a:t> relação entre a população desempregada e a população ativa.</a:t>
          </a:r>
          <a:endParaRPr lang="pt-PT" sz="800">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7.xml"/><Relationship Id="rId4"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drawing" Target="../drawings/drawing8.xml"/><Relationship Id="rId4" Type="http://schemas.openxmlformats.org/officeDocument/2006/relationships/printerSettings" Target="../printerSettings/printerSettings3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sheetPr codeName="Folha4" enableFormatConditionsCalculation="0">
    <tabColor indexed="47"/>
  </sheetPr>
  <dimension ref="A1:P74"/>
  <sheetViews>
    <sheetView showRuler="0" topLeftCell="A22" zoomScaleNormal="100" workbookViewId="0"/>
  </sheetViews>
  <sheetFormatPr defaultRowHeight="12.75"/>
  <cols>
    <col min="1" max="1" width="1.42578125" customWidth="1"/>
    <col min="2" max="2" width="2.5703125" customWidth="1"/>
    <col min="3" max="3" width="31.140625" customWidth="1"/>
    <col min="4" max="4" width="2.7109375" customWidth="1"/>
    <col min="5" max="5" width="1.28515625" customWidth="1"/>
    <col min="6" max="6" width="14" customWidth="1"/>
    <col min="7" max="7" width="5.5703125" customWidth="1"/>
    <col min="8" max="8" width="2.85546875" customWidth="1"/>
    <col min="9" max="9" width="35.85546875" customWidth="1"/>
    <col min="10" max="10" width="3.28515625" customWidth="1"/>
    <col min="11" max="11" width="2.7109375" customWidth="1"/>
    <col min="12" max="12" width="8.140625" customWidth="1"/>
  </cols>
  <sheetData>
    <row r="1" spans="1:16" ht="4.5" customHeight="1">
      <c r="A1" s="143"/>
      <c r="B1" s="146"/>
      <c r="C1" s="146"/>
      <c r="D1" s="146"/>
      <c r="E1" s="144"/>
      <c r="F1" s="142"/>
      <c r="G1" s="142"/>
      <c r="H1" s="41"/>
      <c r="I1" s="8"/>
      <c r="J1" s="8"/>
      <c r="K1" s="8"/>
    </row>
    <row r="2" spans="1:16" ht="17.25" customHeight="1">
      <c r="A2" s="143"/>
      <c r="B2" s="4"/>
      <c r="C2" s="142"/>
      <c r="D2" s="142"/>
      <c r="E2" s="144"/>
      <c r="F2" s="142"/>
      <c r="G2" s="142"/>
      <c r="H2" s="41"/>
      <c r="I2" s="8"/>
      <c r="J2" s="8"/>
      <c r="K2" s="8"/>
    </row>
    <row r="3" spans="1:16">
      <c r="A3" s="143"/>
      <c r="B3" s="4"/>
      <c r="C3" s="142"/>
      <c r="D3" s="142"/>
      <c r="E3" s="144"/>
      <c r="F3" s="142"/>
      <c r="G3" s="142"/>
      <c r="H3" s="41"/>
      <c r="J3" s="8"/>
      <c r="K3" s="8"/>
    </row>
    <row r="4" spans="1:16" ht="33.75" customHeight="1">
      <c r="A4" s="143"/>
      <c r="B4" s="4"/>
      <c r="C4" s="41"/>
      <c r="D4" s="41"/>
      <c r="E4" s="146"/>
      <c r="F4" s="41"/>
      <c r="G4" s="41"/>
      <c r="H4" s="41"/>
      <c r="I4" s="164" t="s">
        <v>37</v>
      </c>
      <c r="K4" s="8"/>
    </row>
    <row r="5" spans="1:16" s="12" customFormat="1" ht="12.75" customHeight="1">
      <c r="A5" s="147"/>
      <c r="B5" s="1409"/>
      <c r="C5" s="1409"/>
      <c r="D5" s="1409"/>
      <c r="E5" s="146"/>
      <c r="F5" s="41"/>
      <c r="G5" s="41"/>
      <c r="H5" s="41"/>
      <c r="I5" s="8"/>
      <c r="J5" s="33"/>
      <c r="K5" s="8"/>
    </row>
    <row r="6" spans="1:16" ht="12.75" customHeight="1">
      <c r="A6" s="143"/>
      <c r="B6" s="143"/>
      <c r="C6" s="146"/>
      <c r="D6" s="146"/>
      <c r="E6" s="146"/>
      <c r="F6" s="41"/>
      <c r="G6" s="41"/>
      <c r="H6" s="41"/>
      <c r="I6" s="8"/>
      <c r="J6" s="33"/>
      <c r="K6" s="8"/>
      <c r="N6" s="225"/>
    </row>
    <row r="7" spans="1:16" ht="12.75" customHeight="1">
      <c r="A7" s="143"/>
      <c r="B7" s="143"/>
      <c r="C7" s="146"/>
      <c r="D7" s="146"/>
      <c r="E7" s="146"/>
      <c r="F7" s="41"/>
      <c r="G7" s="41"/>
      <c r="H7" s="41"/>
      <c r="I7" s="8"/>
      <c r="J7" s="33"/>
      <c r="K7" s="8"/>
      <c r="M7" s="51"/>
      <c r="N7" s="110"/>
    </row>
    <row r="8" spans="1:16" ht="12.75" customHeight="1">
      <c r="A8" s="143"/>
      <c r="B8" s="143"/>
      <c r="C8" s="146"/>
      <c r="D8" s="146"/>
      <c r="E8" s="146"/>
      <c r="F8" s="41"/>
      <c r="G8" s="41"/>
      <c r="H8" s="41"/>
      <c r="I8" s="8"/>
      <c r="J8" s="33"/>
      <c r="K8" s="5"/>
      <c r="M8" s="226"/>
    </row>
    <row r="9" spans="1:16" ht="12.75" customHeight="1">
      <c r="A9" s="143"/>
      <c r="B9" s="143"/>
      <c r="C9" s="146"/>
      <c r="D9" s="146"/>
      <c r="E9" s="146"/>
      <c r="F9" s="41"/>
      <c r="G9" s="41"/>
      <c r="H9" s="41"/>
      <c r="I9" s="8"/>
      <c r="J9" s="33"/>
      <c r="K9" s="5"/>
      <c r="M9" s="226"/>
    </row>
    <row r="10" spans="1:16" ht="12.75" customHeight="1">
      <c r="A10" s="143"/>
      <c r="B10" s="143"/>
      <c r="C10" s="146"/>
      <c r="D10" s="146"/>
      <c r="E10" s="146"/>
      <c r="F10" s="41"/>
      <c r="G10" s="41"/>
      <c r="H10" s="41"/>
      <c r="I10" s="8"/>
      <c r="J10" s="33"/>
      <c r="K10" s="5"/>
    </row>
    <row r="11" spans="1:16">
      <c r="A11" s="143"/>
      <c r="B11" s="143"/>
      <c r="C11" s="146"/>
      <c r="D11" s="146"/>
      <c r="E11" s="146"/>
      <c r="F11" s="41"/>
      <c r="G11" s="41"/>
      <c r="H11" s="41"/>
      <c r="I11" s="8"/>
      <c r="J11" s="33"/>
      <c r="K11" s="5"/>
    </row>
    <row r="12" spans="1:16">
      <c r="A12" s="143"/>
      <c r="B12" s="165" t="s">
        <v>29</v>
      </c>
      <c r="C12" s="155"/>
      <c r="D12" s="155"/>
      <c r="E12" s="146"/>
      <c r="F12" s="41"/>
      <c r="G12" s="41"/>
      <c r="H12" s="41"/>
      <c r="I12" s="8"/>
      <c r="J12" s="33"/>
      <c r="K12" s="5"/>
    </row>
    <row r="13" spans="1:16" ht="13.5" thickBot="1">
      <c r="A13" s="143"/>
      <c r="B13" s="143"/>
      <c r="C13" s="146"/>
      <c r="D13" s="146"/>
      <c r="E13" s="146"/>
      <c r="F13" s="41"/>
      <c r="G13" s="41"/>
      <c r="H13" s="41"/>
      <c r="I13" s="8"/>
      <c r="J13" s="33"/>
      <c r="K13" s="5"/>
      <c r="P13" s="222"/>
    </row>
    <row r="14" spans="1:16" ht="13.5" thickBot="1">
      <c r="A14" s="143"/>
      <c r="B14" s="92"/>
      <c r="C14" s="174" t="s">
        <v>22</v>
      </c>
      <c r="D14" s="171">
        <v>3</v>
      </c>
      <c r="E14" s="146"/>
      <c r="F14" s="41"/>
      <c r="G14" s="41"/>
      <c r="H14" s="41"/>
      <c r="I14" s="8"/>
      <c r="J14" s="33"/>
      <c r="K14" s="5"/>
      <c r="P14" s="222"/>
    </row>
    <row r="15" spans="1:16" ht="13.5" thickBot="1">
      <c r="A15" s="143"/>
      <c r="B15" s="143"/>
      <c r="C15" s="173"/>
      <c r="D15" s="169"/>
      <c r="E15" s="146"/>
      <c r="F15" s="41"/>
      <c r="G15" s="41"/>
      <c r="H15" s="41"/>
      <c r="I15" s="8"/>
      <c r="J15" s="33"/>
      <c r="K15" s="5"/>
      <c r="P15" s="222"/>
    </row>
    <row r="16" spans="1:16" ht="13.5" thickBot="1">
      <c r="A16" s="143"/>
      <c r="B16" s="92"/>
      <c r="C16" s="174" t="s">
        <v>35</v>
      </c>
      <c r="D16" s="172">
        <v>4</v>
      </c>
      <c r="E16" s="146"/>
      <c r="F16" s="41"/>
      <c r="G16" s="41"/>
      <c r="H16" s="41"/>
      <c r="I16" s="8"/>
      <c r="J16" s="33"/>
      <c r="K16" s="5"/>
      <c r="P16" s="222"/>
    </row>
    <row r="17" spans="1:16">
      <c r="A17" s="143"/>
      <c r="B17" s="145"/>
      <c r="C17" s="151"/>
      <c r="D17" s="166"/>
      <c r="E17" s="146"/>
      <c r="F17" s="41"/>
      <c r="G17" s="41"/>
      <c r="H17" s="41"/>
      <c r="I17" s="8"/>
      <c r="J17" s="33"/>
      <c r="K17" s="5"/>
      <c r="P17" s="222"/>
    </row>
    <row r="18" spans="1:16" ht="13.5" customHeight="1">
      <c r="A18" s="143"/>
      <c r="B18" s="42"/>
      <c r="C18" s="175" t="s">
        <v>34</v>
      </c>
      <c r="D18" s="172">
        <v>6</v>
      </c>
      <c r="E18" s="146"/>
      <c r="F18" s="41"/>
      <c r="G18" s="41"/>
      <c r="H18" s="41"/>
      <c r="I18" s="8"/>
      <c r="J18" s="33"/>
      <c r="K18" s="5"/>
    </row>
    <row r="19" spans="1:16">
      <c r="A19" s="143"/>
      <c r="B19" s="156"/>
      <c r="C19" s="168" t="s">
        <v>2</v>
      </c>
      <c r="D19" s="169">
        <v>6</v>
      </c>
      <c r="E19" s="146"/>
      <c r="F19" s="41"/>
      <c r="G19" s="41"/>
      <c r="H19" s="41"/>
      <c r="I19" s="8"/>
      <c r="J19" s="33"/>
      <c r="K19" s="5"/>
    </row>
    <row r="20" spans="1:16">
      <c r="A20" s="143"/>
      <c r="B20" s="156"/>
      <c r="C20" s="168" t="s">
        <v>13</v>
      </c>
      <c r="D20" s="169">
        <v>7</v>
      </c>
      <c r="E20" s="146"/>
      <c r="F20" s="41"/>
      <c r="G20" s="41"/>
      <c r="H20" s="41"/>
      <c r="I20" s="8"/>
      <c r="J20" s="33"/>
      <c r="K20" s="5"/>
    </row>
    <row r="21" spans="1:16">
      <c r="A21" s="143"/>
      <c r="B21" s="156"/>
      <c r="C21" s="168" t="s">
        <v>7</v>
      </c>
      <c r="D21" s="169">
        <v>8</v>
      </c>
      <c r="E21" s="146"/>
      <c r="F21" s="41"/>
      <c r="G21" s="41"/>
      <c r="H21" s="41"/>
      <c r="I21" s="8"/>
      <c r="J21" s="33"/>
      <c r="K21" s="5"/>
    </row>
    <row r="22" spans="1:16">
      <c r="A22" s="143"/>
      <c r="B22" s="157"/>
      <c r="C22" s="168" t="s">
        <v>56</v>
      </c>
      <c r="D22" s="169">
        <v>9</v>
      </c>
      <c r="E22" s="146"/>
      <c r="G22" s="41"/>
      <c r="H22" s="41"/>
      <c r="I22" s="8"/>
      <c r="J22" s="33"/>
      <c r="K22" s="5"/>
    </row>
    <row r="23" spans="1:16" ht="22.5" customHeight="1">
      <c r="A23" s="143"/>
      <c r="B23" s="158"/>
      <c r="C23" s="220" t="s">
        <v>30</v>
      </c>
      <c r="D23" s="169">
        <v>10</v>
      </c>
      <c r="E23" s="146"/>
      <c r="F23" s="41"/>
      <c r="G23" s="41"/>
      <c r="H23" s="41"/>
      <c r="I23" s="8"/>
      <c r="J23" s="33"/>
      <c r="K23" s="5"/>
    </row>
    <row r="24" spans="1:16">
      <c r="A24" s="143"/>
      <c r="B24" s="158"/>
      <c r="C24" s="168" t="s">
        <v>27</v>
      </c>
      <c r="D24" s="169">
        <v>11</v>
      </c>
      <c r="E24" s="146"/>
      <c r="F24" s="41"/>
      <c r="G24" s="41"/>
      <c r="H24" s="41"/>
      <c r="I24" s="8"/>
      <c r="J24" s="33"/>
      <c r="K24" s="5"/>
    </row>
    <row r="25" spans="1:16" ht="12.75" customHeight="1">
      <c r="A25" s="143"/>
      <c r="B25" s="146"/>
      <c r="C25" s="168"/>
      <c r="D25" s="169"/>
      <c r="E25" s="146"/>
      <c r="F25" s="41"/>
      <c r="G25" s="1405" t="s">
        <v>603</v>
      </c>
      <c r="H25" s="1406"/>
      <c r="I25" s="1406"/>
      <c r="J25" s="4"/>
      <c r="K25" s="4"/>
    </row>
    <row r="26" spans="1:16" ht="13.5" customHeight="1">
      <c r="A26" s="143"/>
      <c r="B26" s="43"/>
      <c r="C26" s="176" t="s">
        <v>12</v>
      </c>
      <c r="D26" s="172">
        <v>12</v>
      </c>
      <c r="E26" s="146"/>
      <c r="F26" s="41"/>
      <c r="G26" s="1406"/>
      <c r="H26" s="1406"/>
      <c r="I26" s="1406"/>
      <c r="J26" s="4"/>
      <c r="K26" s="4"/>
    </row>
    <row r="27" spans="1:16" ht="12.75" customHeight="1">
      <c r="A27" s="143"/>
      <c r="B27" s="149"/>
      <c r="C27" s="168" t="s">
        <v>47</v>
      </c>
      <c r="D27" s="169">
        <v>12</v>
      </c>
      <c r="E27" s="146"/>
      <c r="F27" s="41"/>
      <c r="G27" s="1406"/>
      <c r="H27" s="1406"/>
      <c r="I27" s="1406"/>
      <c r="J27" s="4"/>
      <c r="K27" s="4"/>
    </row>
    <row r="28" spans="1:16" ht="22.5" customHeight="1">
      <c r="A28" s="143"/>
      <c r="B28" s="149"/>
      <c r="C28" s="191" t="s">
        <v>16</v>
      </c>
      <c r="D28" s="169">
        <v>12</v>
      </c>
      <c r="E28" s="146"/>
      <c r="F28" s="41"/>
      <c r="G28" s="1406"/>
      <c r="H28" s="1406"/>
      <c r="I28" s="1406"/>
      <c r="J28" s="4"/>
      <c r="K28" s="4"/>
    </row>
    <row r="29" spans="1:16" ht="12.75" customHeight="1">
      <c r="A29" s="143"/>
      <c r="B29" s="158"/>
      <c r="C29" s="159"/>
      <c r="D29" s="166"/>
      <c r="E29" s="146"/>
      <c r="F29" s="41"/>
      <c r="G29" s="1406"/>
      <c r="H29" s="1406"/>
      <c r="I29" s="1406"/>
      <c r="J29" s="4"/>
      <c r="K29" s="4"/>
    </row>
    <row r="30" spans="1:16" ht="13.5" customHeight="1">
      <c r="A30" s="143"/>
      <c r="B30" s="44"/>
      <c r="C30" s="177" t="s">
        <v>11</v>
      </c>
      <c r="D30" s="172">
        <v>13</v>
      </c>
      <c r="E30" s="146"/>
      <c r="F30" s="41"/>
      <c r="G30" s="1406"/>
      <c r="H30" s="1406"/>
      <c r="I30" s="1406"/>
      <c r="J30" s="4"/>
      <c r="K30" s="4"/>
    </row>
    <row r="31" spans="1:16" ht="12.75" customHeight="1">
      <c r="A31" s="143"/>
      <c r="B31" s="149"/>
      <c r="C31" s="192" t="s">
        <v>19</v>
      </c>
      <c r="D31" s="169">
        <v>13</v>
      </c>
      <c r="E31" s="146"/>
      <c r="F31" s="41"/>
      <c r="G31" s="1406"/>
      <c r="H31" s="1406"/>
      <c r="I31" s="1406"/>
      <c r="J31" s="4"/>
      <c r="K31" s="4"/>
    </row>
    <row r="32" spans="1:16" ht="12.75" customHeight="1">
      <c r="A32" s="143"/>
      <c r="B32" s="149"/>
      <c r="C32" s="190" t="s">
        <v>8</v>
      </c>
      <c r="D32" s="169">
        <v>14</v>
      </c>
      <c r="E32" s="146"/>
      <c r="F32" s="41"/>
      <c r="G32" s="163"/>
      <c r="H32" s="163"/>
      <c r="I32" s="163"/>
      <c r="J32" s="4"/>
      <c r="K32" s="4"/>
    </row>
    <row r="33" spans="1:11" ht="12.75" customHeight="1">
      <c r="A33" s="143"/>
      <c r="B33" s="149"/>
      <c r="C33" s="190" t="s">
        <v>28</v>
      </c>
      <c r="D33" s="169">
        <v>14</v>
      </c>
      <c r="E33" s="146"/>
      <c r="F33" s="41"/>
      <c r="G33" s="163"/>
      <c r="H33" s="163"/>
      <c r="I33" s="163"/>
      <c r="J33" s="4"/>
      <c r="K33" s="4"/>
    </row>
    <row r="34" spans="1:11" ht="12.75" customHeight="1">
      <c r="A34" s="143"/>
      <c r="B34" s="149"/>
      <c r="C34" s="190" t="s">
        <v>6</v>
      </c>
      <c r="D34" s="169">
        <v>15</v>
      </c>
      <c r="E34" s="146"/>
      <c r="F34" s="41"/>
      <c r="G34" s="163"/>
      <c r="H34" s="163"/>
      <c r="I34" s="163"/>
      <c r="J34" s="4"/>
      <c r="K34" s="4"/>
    </row>
    <row r="35" spans="1:11" ht="22.5" customHeight="1">
      <c r="A35" s="143"/>
      <c r="B35" s="149"/>
      <c r="C35" s="192" t="s">
        <v>57</v>
      </c>
      <c r="D35" s="169">
        <v>16</v>
      </c>
      <c r="E35" s="146"/>
      <c r="F35" s="41"/>
      <c r="G35" s="163"/>
      <c r="H35" s="163"/>
      <c r="I35" s="163"/>
      <c r="J35" s="4"/>
      <c r="K35" s="4"/>
    </row>
    <row r="36" spans="1:11" ht="12.75" customHeight="1">
      <c r="A36" s="143"/>
      <c r="B36" s="160"/>
      <c r="C36" s="190" t="s">
        <v>14</v>
      </c>
      <c r="D36" s="169">
        <v>16</v>
      </c>
      <c r="E36" s="146"/>
      <c r="F36" s="41"/>
      <c r="G36" s="41"/>
      <c r="H36" s="41"/>
      <c r="I36" s="8"/>
      <c r="J36" s="33"/>
      <c r="K36" s="5"/>
    </row>
    <row r="37" spans="1:11" ht="12.75" customHeight="1">
      <c r="A37" s="143"/>
      <c r="B37" s="149"/>
      <c r="C37" s="168" t="s">
        <v>33</v>
      </c>
      <c r="D37" s="169">
        <v>17</v>
      </c>
      <c r="E37" s="146"/>
      <c r="F37" s="41"/>
      <c r="G37" s="41"/>
      <c r="H37" s="41"/>
      <c r="I37" s="10"/>
      <c r="J37" s="10"/>
      <c r="K37" s="5"/>
    </row>
    <row r="38" spans="1:11">
      <c r="A38" s="143"/>
      <c r="B38" s="143"/>
      <c r="C38" s="146"/>
      <c r="D38" s="166"/>
      <c r="E38" s="146"/>
      <c r="F38" s="41"/>
      <c r="G38" s="41"/>
      <c r="H38" s="41"/>
      <c r="I38" s="10"/>
      <c r="J38" s="10"/>
      <c r="K38" s="5"/>
    </row>
    <row r="39" spans="1:11" ht="13.5" customHeight="1">
      <c r="A39" s="143"/>
      <c r="B39" s="59"/>
      <c r="C39" s="177" t="s">
        <v>31</v>
      </c>
      <c r="D39" s="172">
        <v>18</v>
      </c>
      <c r="E39" s="146"/>
      <c r="F39" s="41"/>
      <c r="G39" s="41"/>
      <c r="H39" s="41"/>
      <c r="I39" s="10"/>
      <c r="J39" s="10"/>
      <c r="K39" s="5"/>
    </row>
    <row r="40" spans="1:11">
      <c r="A40" s="143"/>
      <c r="B40" s="143"/>
      <c r="C40" s="168" t="s">
        <v>32</v>
      </c>
      <c r="D40" s="169">
        <v>18</v>
      </c>
      <c r="E40" s="146"/>
      <c r="F40" s="41"/>
      <c r="G40" s="41"/>
      <c r="H40" s="41"/>
      <c r="I40" s="35"/>
      <c r="J40" s="35"/>
      <c r="K40" s="5"/>
    </row>
    <row r="41" spans="1:11">
      <c r="A41" s="143"/>
      <c r="B41" s="160"/>
      <c r="C41" s="168" t="s">
        <v>0</v>
      </c>
      <c r="D41" s="169">
        <v>19</v>
      </c>
      <c r="E41" s="146"/>
      <c r="F41" s="41"/>
      <c r="G41" s="41"/>
      <c r="H41" s="41"/>
      <c r="I41" s="45"/>
      <c r="J41" s="16"/>
      <c r="K41" s="5"/>
    </row>
    <row r="42" spans="1:11">
      <c r="A42" s="143"/>
      <c r="B42" s="160"/>
      <c r="C42" s="168" t="s">
        <v>17</v>
      </c>
      <c r="D42" s="169">
        <v>19</v>
      </c>
      <c r="E42" s="146"/>
      <c r="F42" s="41"/>
      <c r="G42" s="41"/>
      <c r="H42" s="41"/>
      <c r="I42" s="45"/>
      <c r="J42" s="16"/>
      <c r="K42" s="5"/>
    </row>
    <row r="43" spans="1:11">
      <c r="A43" s="143"/>
      <c r="B43" s="160"/>
      <c r="C43" s="168" t="s">
        <v>1</v>
      </c>
      <c r="D43" s="170">
        <v>19</v>
      </c>
      <c r="E43" s="151"/>
      <c r="F43" s="18"/>
      <c r="G43" s="15"/>
      <c r="H43" s="18"/>
      <c r="I43" s="18"/>
      <c r="J43" s="18"/>
      <c r="K43" s="5"/>
    </row>
    <row r="44" spans="1:11">
      <c r="A44" s="143"/>
      <c r="B44" s="160"/>
      <c r="C44" s="168" t="s">
        <v>23</v>
      </c>
      <c r="D44" s="170">
        <v>19</v>
      </c>
      <c r="E44" s="151"/>
      <c r="F44" s="18"/>
      <c r="G44" s="15"/>
      <c r="H44" s="18"/>
      <c r="I44" s="18"/>
      <c r="J44" s="18"/>
      <c r="K44" s="5"/>
    </row>
    <row r="45" spans="1:11" ht="12.75" customHeight="1" thickBot="1">
      <c r="A45" s="143"/>
      <c r="B45" s="161"/>
      <c r="C45" s="161"/>
      <c r="D45" s="167"/>
      <c r="E45" s="152"/>
      <c r="F45" s="45"/>
      <c r="G45" s="15"/>
      <c r="H45" s="45"/>
      <c r="I45" s="45"/>
      <c r="J45" s="16"/>
      <c r="K45" s="5"/>
    </row>
    <row r="46" spans="1:11" ht="13.5" customHeight="1" thickBot="1">
      <c r="A46" s="143"/>
      <c r="B46" s="224"/>
      <c r="C46" s="177" t="s">
        <v>40</v>
      </c>
      <c r="D46" s="171">
        <v>20</v>
      </c>
      <c r="E46" s="152"/>
      <c r="F46" s="45"/>
      <c r="G46" s="15"/>
      <c r="H46" s="45"/>
      <c r="I46" s="45"/>
      <c r="J46" s="16"/>
      <c r="K46" s="5"/>
    </row>
    <row r="47" spans="1:11">
      <c r="A47" s="143"/>
      <c r="B47" s="143"/>
      <c r="C47" s="168" t="s">
        <v>49</v>
      </c>
      <c r="D47" s="170">
        <v>20</v>
      </c>
      <c r="E47" s="152"/>
      <c r="F47" s="45"/>
      <c r="G47" s="15"/>
      <c r="H47" s="45"/>
      <c r="I47" s="45"/>
      <c r="J47" s="16"/>
      <c r="K47" s="5"/>
    </row>
    <row r="48" spans="1:11" ht="12.75" customHeight="1">
      <c r="A48" s="143"/>
      <c r="B48" s="161"/>
      <c r="C48" s="220" t="s">
        <v>55</v>
      </c>
      <c r="D48" s="223">
        <v>21</v>
      </c>
      <c r="E48" s="152"/>
      <c r="F48" s="45"/>
      <c r="G48" s="15"/>
      <c r="H48" s="45"/>
      <c r="I48" s="45"/>
      <c r="J48" s="16"/>
      <c r="K48" s="5"/>
    </row>
    <row r="49" spans="1:11" ht="11.25" customHeight="1" thickBot="1">
      <c r="A49" s="143"/>
      <c r="B49" s="143"/>
      <c r="C49" s="220"/>
      <c r="D49" s="220"/>
      <c r="E49" s="152"/>
      <c r="F49" s="45"/>
      <c r="G49" s="15"/>
      <c r="H49" s="45"/>
      <c r="I49" s="45"/>
      <c r="J49" s="16"/>
      <c r="K49" s="5"/>
    </row>
    <row r="50" spans="1:11" ht="13.5" thickBot="1">
      <c r="A50" s="143"/>
      <c r="B50" s="92"/>
      <c r="C50" s="174" t="s">
        <v>4</v>
      </c>
      <c r="D50" s="171">
        <v>22</v>
      </c>
      <c r="E50" s="151"/>
      <c r="F50" s="18"/>
      <c r="G50" s="15"/>
      <c r="H50" s="18"/>
      <c r="I50" s="18"/>
      <c r="J50" s="18"/>
      <c r="K50" s="5"/>
    </row>
    <row r="51" spans="1:11">
      <c r="A51" s="143"/>
      <c r="B51" s="154"/>
      <c r="C51" s="162"/>
      <c r="D51" s="162"/>
      <c r="E51" s="152"/>
      <c r="F51" s="45"/>
      <c r="G51" s="15"/>
      <c r="H51" s="45"/>
      <c r="I51" s="45"/>
      <c r="J51" s="16"/>
      <c r="K51" s="5"/>
    </row>
    <row r="52" spans="1:11" ht="11.25" customHeight="1">
      <c r="A52" s="143"/>
      <c r="B52" s="145"/>
      <c r="C52" s="149"/>
      <c r="D52" s="149"/>
      <c r="E52" s="152"/>
      <c r="F52" s="45"/>
      <c r="G52" s="15"/>
      <c r="H52" s="45"/>
      <c r="I52" s="45"/>
      <c r="J52" s="16"/>
      <c r="K52" s="5"/>
    </row>
    <row r="53" spans="1:11" ht="15.75" customHeight="1">
      <c r="A53" s="143"/>
      <c r="B53" s="143"/>
      <c r="C53" s="149"/>
      <c r="D53" s="149"/>
      <c r="E53" s="152"/>
      <c r="F53" s="45"/>
      <c r="G53" s="15"/>
      <c r="H53" s="45"/>
      <c r="I53" s="45"/>
      <c r="J53" s="16"/>
      <c r="K53" s="5"/>
    </row>
    <row r="54" spans="1:11" ht="26.25" customHeight="1">
      <c r="A54" s="143"/>
      <c r="B54" s="143"/>
      <c r="C54" s="178" t="s">
        <v>58</v>
      </c>
      <c r="D54" s="148"/>
      <c r="E54" s="152"/>
      <c r="F54" s="45"/>
      <c r="G54" s="15"/>
      <c r="H54" s="45"/>
      <c r="I54" s="45"/>
      <c r="J54" s="16"/>
      <c r="K54" s="5"/>
    </row>
    <row r="55" spans="1:11" ht="15.75" customHeight="1">
      <c r="A55" s="143"/>
      <c r="B55" s="143"/>
      <c r="C55" s="143"/>
      <c r="D55" s="143"/>
      <c r="E55" s="150"/>
      <c r="F55" s="45"/>
      <c r="G55" s="15"/>
      <c r="H55" s="45"/>
      <c r="I55" s="45"/>
      <c r="J55" s="16"/>
      <c r="K55" s="5"/>
    </row>
    <row r="56" spans="1:11" ht="24.75" customHeight="1">
      <c r="A56" s="143"/>
      <c r="B56" s="221" t="s">
        <v>9</v>
      </c>
      <c r="C56" s="1408" t="s">
        <v>703</v>
      </c>
      <c r="D56" s="1408"/>
      <c r="E56" s="1408"/>
      <c r="F56" s="45"/>
      <c r="G56" s="15"/>
      <c r="H56" s="45"/>
      <c r="I56" s="45"/>
      <c r="J56" s="16"/>
      <c r="K56" s="5"/>
    </row>
    <row r="57" spans="1:11" ht="24.75" customHeight="1">
      <c r="A57" s="143"/>
      <c r="B57" s="221" t="s">
        <v>9</v>
      </c>
      <c r="C57" s="1408" t="s">
        <v>702</v>
      </c>
      <c r="D57" s="1408"/>
      <c r="E57" s="153"/>
      <c r="F57" s="45"/>
      <c r="G57" s="15"/>
      <c r="H57" s="45"/>
      <c r="I57" s="45"/>
      <c r="J57" s="16"/>
      <c r="K57" s="5"/>
    </row>
    <row r="58" spans="1:11" ht="14.25" customHeight="1">
      <c r="A58" s="143"/>
      <c r="B58" s="143"/>
      <c r="C58" s="145"/>
      <c r="D58" s="145"/>
      <c r="E58" s="145"/>
      <c r="F58" s="45"/>
      <c r="G58" s="15"/>
      <c r="H58" s="45"/>
      <c r="I58" s="45"/>
      <c r="J58" s="16"/>
      <c r="K58" s="5"/>
    </row>
    <row r="59" spans="1:11" ht="21" customHeight="1"/>
    <row r="60" spans="1:11" ht="21" customHeight="1"/>
    <row r="70" spans="10:11" ht="8.25" customHeight="1"/>
    <row r="72" spans="10:11" ht="9" customHeight="1">
      <c r="K72" s="9"/>
    </row>
    <row r="73" spans="10:11" ht="8.25" customHeight="1">
      <c r="J73" s="1407"/>
      <c r="K73" s="1407"/>
    </row>
    <row r="74" spans="10:11" ht="9.75" customHeight="1"/>
  </sheetData>
  <customSheetViews>
    <customSheetView guid="{87E9DA1B-1CEB-458D-87A5-C4E38BAE485A}" showPageBreaks="1" printArea="1" showRuler="0" topLeftCell="A13">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3">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5">
    <mergeCell ref="G25:I31"/>
    <mergeCell ref="J73:K73"/>
    <mergeCell ref="C57:D57"/>
    <mergeCell ref="C56:E56"/>
    <mergeCell ref="B5:D5"/>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sheetPr>
    <tabColor indexed="51"/>
  </sheetPr>
  <dimension ref="A1:AC106"/>
  <sheetViews>
    <sheetView zoomScaleNormal="100" workbookViewId="0"/>
  </sheetViews>
  <sheetFormatPr defaultRowHeight="12.75"/>
  <cols>
    <col min="1" max="1" width="1" style="379" customWidth="1"/>
    <col min="2" max="2" width="2.5703125" style="379" customWidth="1"/>
    <col min="3" max="3" width="3" style="379" customWidth="1"/>
    <col min="4" max="4" width="18" style="379" customWidth="1"/>
    <col min="5" max="5" width="0.5703125" style="379" customWidth="1"/>
    <col min="6" max="6" width="4.28515625" style="379" customWidth="1"/>
    <col min="7" max="7" width="0.42578125" style="379" customWidth="1"/>
    <col min="8" max="8" width="4.42578125" style="379" customWidth="1"/>
    <col min="9" max="9" width="4.140625" style="379" customWidth="1"/>
    <col min="10" max="10" width="0.42578125" style="379" customWidth="1"/>
    <col min="11" max="11" width="4.42578125" style="379" customWidth="1"/>
    <col min="12" max="12" width="0.5703125" style="379" customWidth="1"/>
    <col min="13" max="13" width="6.7109375" style="379" customWidth="1"/>
    <col min="14" max="14" width="0.5703125" style="379" customWidth="1"/>
    <col min="15" max="15" width="8.140625" style="379" customWidth="1"/>
    <col min="16" max="16" width="0.28515625" style="379" customWidth="1"/>
    <col min="17" max="17" width="6.85546875" style="379" customWidth="1"/>
    <col min="18" max="18" width="2.42578125" style="379" customWidth="1"/>
    <col min="19" max="19" width="0.5703125" style="379" customWidth="1"/>
    <col min="20" max="20" width="6.28515625" style="379" customWidth="1"/>
    <col min="21" max="21" width="0.5703125" style="379" customWidth="1"/>
    <col min="22" max="22" width="8.140625" style="379" customWidth="1"/>
    <col min="23" max="23" width="0.42578125" style="379" customWidth="1"/>
    <col min="24" max="24" width="6.42578125" style="379" customWidth="1"/>
    <col min="25" max="25" width="0.42578125" style="379" customWidth="1"/>
    <col min="26" max="26" width="8.140625" style="379" customWidth="1"/>
    <col min="27" max="27" width="2.5703125" style="379" customWidth="1"/>
    <col min="28" max="28" width="1" style="379" customWidth="1"/>
    <col min="29" max="16384" width="9.140625" style="379"/>
  </cols>
  <sheetData>
    <row r="1" spans="1:28" ht="13.5" customHeight="1" thickBot="1">
      <c r="A1" s="376"/>
      <c r="B1" s="446"/>
      <c r="C1" s="1558"/>
      <c r="D1" s="1558"/>
      <c r="E1" s="377"/>
      <c r="F1" s="377"/>
      <c r="G1" s="377"/>
      <c r="H1" s="377"/>
      <c r="I1" s="377"/>
      <c r="J1" s="377"/>
      <c r="K1" s="377"/>
      <c r="L1" s="377"/>
      <c r="M1" s="377"/>
      <c r="N1" s="377"/>
      <c r="O1" s="377"/>
      <c r="P1" s="377"/>
      <c r="Q1" s="377"/>
      <c r="R1" s="377"/>
      <c r="S1" s="377"/>
      <c r="T1" s="377"/>
      <c r="U1" s="377"/>
      <c r="V1" s="377"/>
      <c r="W1" s="377"/>
      <c r="Z1" s="863" t="s">
        <v>368</v>
      </c>
      <c r="AA1" s="627"/>
      <c r="AB1" s="376"/>
    </row>
    <row r="2" spans="1:28" ht="6" customHeight="1">
      <c r="A2" s="376"/>
      <c r="B2" s="574"/>
      <c r="C2" s="575"/>
      <c r="D2" s="575"/>
      <c r="E2" s="380"/>
      <c r="F2" s="380"/>
      <c r="G2" s="380"/>
      <c r="H2" s="380"/>
      <c r="I2" s="380"/>
      <c r="J2" s="380"/>
      <c r="K2" s="380"/>
      <c r="L2" s="380"/>
      <c r="M2" s="380"/>
      <c r="N2" s="380"/>
      <c r="O2" s="381"/>
      <c r="P2" s="381"/>
      <c r="Q2" s="381"/>
      <c r="R2" s="381"/>
      <c r="S2" s="381"/>
      <c r="T2" s="381"/>
      <c r="U2" s="381"/>
      <c r="V2" s="381"/>
      <c r="W2" s="381"/>
      <c r="X2" s="381"/>
      <c r="Y2" s="381"/>
      <c r="Z2" s="1559" t="s">
        <v>82</v>
      </c>
      <c r="AA2" s="628"/>
      <c r="AB2" s="376"/>
    </row>
    <row r="3" spans="1:28" ht="6.75" customHeight="1" thickBot="1">
      <c r="A3" s="376"/>
      <c r="B3" s="383"/>
      <c r="C3" s="382"/>
      <c r="D3" s="382"/>
      <c r="E3" s="382"/>
      <c r="F3" s="382"/>
      <c r="G3" s="382"/>
      <c r="H3" s="382"/>
      <c r="I3" s="382"/>
      <c r="J3" s="382"/>
      <c r="K3" s="382"/>
      <c r="L3" s="382"/>
      <c r="M3" s="382"/>
      <c r="N3" s="382"/>
      <c r="O3" s="382"/>
      <c r="P3" s="382"/>
      <c r="Q3" s="382"/>
      <c r="R3" s="382"/>
      <c r="S3" s="382"/>
      <c r="T3" s="382"/>
      <c r="U3" s="382"/>
      <c r="V3" s="382"/>
      <c r="W3" s="382"/>
      <c r="X3" s="382"/>
      <c r="Y3" s="382"/>
      <c r="Z3" s="1560"/>
      <c r="AA3" s="932"/>
      <c r="AB3" s="376"/>
    </row>
    <row r="4" spans="1:28" s="389" customFormat="1" ht="13.5" customHeight="1" thickBot="1">
      <c r="A4" s="386"/>
      <c r="B4" s="387"/>
      <c r="C4" s="629" t="s">
        <v>369</v>
      </c>
      <c r="D4" s="630"/>
      <c r="E4" s="630"/>
      <c r="F4" s="630"/>
      <c r="G4" s="630"/>
      <c r="H4" s="630"/>
      <c r="I4" s="630"/>
      <c r="J4" s="630"/>
      <c r="K4" s="630"/>
      <c r="L4" s="630"/>
      <c r="M4" s="630"/>
      <c r="N4" s="630"/>
      <c r="O4" s="631"/>
      <c r="P4" s="631"/>
      <c r="Q4" s="631"/>
      <c r="R4" s="631"/>
      <c r="S4" s="631"/>
      <c r="T4" s="631"/>
      <c r="U4" s="631"/>
      <c r="V4" s="631"/>
      <c r="W4" s="631"/>
      <c r="X4" s="631"/>
      <c r="Y4" s="631"/>
      <c r="Z4" s="632"/>
      <c r="AA4" s="633"/>
      <c r="AB4" s="382"/>
    </row>
    <row r="5" spans="1:28" ht="4.5" customHeight="1">
      <c r="A5" s="376"/>
      <c r="B5" s="383"/>
      <c r="C5" s="1561" t="s">
        <v>233</v>
      </c>
      <c r="D5" s="1562"/>
      <c r="E5" s="394"/>
      <c r="F5" s="376"/>
      <c r="G5" s="376"/>
      <c r="H5" s="634"/>
      <c r="I5" s="634"/>
      <c r="J5" s="634"/>
      <c r="K5" s="634"/>
      <c r="L5" s="634"/>
      <c r="M5" s="634"/>
      <c r="N5" s="634"/>
      <c r="O5" s="634"/>
      <c r="P5" s="634"/>
      <c r="Q5" s="634"/>
      <c r="R5" s="634"/>
      <c r="S5" s="634"/>
      <c r="U5" s="634"/>
      <c r="V5" s="634"/>
      <c r="W5" s="634"/>
      <c r="X5" s="634"/>
      <c r="Y5" s="634"/>
      <c r="Z5" s="634"/>
      <c r="AA5" s="382"/>
      <c r="AB5" s="382"/>
    </row>
    <row r="6" spans="1:28" ht="12" customHeight="1">
      <c r="A6" s="376"/>
      <c r="B6" s="383"/>
      <c r="C6" s="1563"/>
      <c r="D6" s="1563"/>
      <c r="E6" s="394"/>
      <c r="F6" s="1564">
        <v>2011</v>
      </c>
      <c r="G6" s="1564"/>
      <c r="H6" s="1564"/>
      <c r="I6" s="1564"/>
      <c r="J6" s="1564"/>
      <c r="K6" s="1564"/>
      <c r="L6" s="1564"/>
      <c r="M6" s="1564"/>
      <c r="N6" s="405"/>
      <c r="O6" s="942"/>
      <c r="P6" s="942"/>
      <c r="Q6" s="942"/>
      <c r="R6" s="635"/>
      <c r="S6" s="942"/>
      <c r="T6" s="894">
        <v>2012</v>
      </c>
      <c r="U6" s="894"/>
      <c r="V6" s="894"/>
      <c r="W6" s="894"/>
      <c r="X6" s="894"/>
      <c r="Y6" s="894"/>
      <c r="Z6" s="894"/>
      <c r="AA6" s="382"/>
      <c r="AB6" s="382"/>
    </row>
    <row r="7" spans="1:28" ht="12" customHeight="1">
      <c r="A7" s="376"/>
      <c r="B7" s="383"/>
      <c r="C7" s="394"/>
      <c r="D7" s="394"/>
      <c r="E7" s="394"/>
      <c r="F7" s="1565" t="s">
        <v>263</v>
      </c>
      <c r="G7" s="1565"/>
      <c r="H7" s="1565"/>
      <c r="I7" s="1565"/>
      <c r="J7" s="891"/>
      <c r="K7" s="1565" t="s">
        <v>260</v>
      </c>
      <c r="L7" s="1565"/>
      <c r="M7" s="1565"/>
      <c r="N7" s="891"/>
      <c r="O7" s="1565" t="s">
        <v>261</v>
      </c>
      <c r="P7" s="1565"/>
      <c r="Q7" s="1565"/>
      <c r="R7" s="1565"/>
      <c r="S7" s="891"/>
      <c r="T7" s="1565" t="s">
        <v>262</v>
      </c>
      <c r="U7" s="1565"/>
      <c r="V7" s="1565"/>
      <c r="W7" s="621"/>
      <c r="X7" s="1505" t="s">
        <v>263</v>
      </c>
      <c r="Y7" s="1505"/>
      <c r="Z7" s="1505"/>
      <c r="AA7" s="382"/>
      <c r="AB7" s="382"/>
    </row>
    <row r="8" spans="1:28" ht="13.5" customHeight="1">
      <c r="A8" s="376"/>
      <c r="B8" s="383"/>
      <c r="C8" s="1555" t="s">
        <v>80</v>
      </c>
      <c r="D8" s="1555"/>
      <c r="E8" s="941"/>
      <c r="F8" s="1556">
        <v>1016.2</v>
      </c>
      <c r="G8" s="1556"/>
      <c r="H8" s="1556"/>
      <c r="I8" s="1556"/>
      <c r="J8" s="636"/>
      <c r="K8" s="1556">
        <v>1038.5</v>
      </c>
      <c r="L8" s="1556"/>
      <c r="M8" s="1556"/>
      <c r="N8" s="637"/>
      <c r="O8" s="1556">
        <v>1006.9</v>
      </c>
      <c r="P8" s="1556"/>
      <c r="Q8" s="1556"/>
      <c r="R8" s="638"/>
      <c r="S8" s="639"/>
      <c r="T8" s="1557">
        <v>1013.3</v>
      </c>
      <c r="U8" s="1557"/>
      <c r="V8" s="1557"/>
      <c r="W8" s="639"/>
      <c r="X8" s="1557">
        <v>924</v>
      </c>
      <c r="Y8" s="1557"/>
      <c r="Z8" s="1557"/>
      <c r="AA8" s="640"/>
      <c r="AB8" s="382"/>
    </row>
    <row r="9" spans="1:28" ht="12" customHeight="1">
      <c r="A9" s="376"/>
      <c r="B9" s="383"/>
      <c r="C9" s="1482" t="s">
        <v>84</v>
      </c>
      <c r="D9" s="1482"/>
      <c r="E9" s="394"/>
      <c r="F9" s="1553">
        <v>497.6</v>
      </c>
      <c r="G9" s="1553"/>
      <c r="H9" s="1553"/>
      <c r="I9" s="1553"/>
      <c r="J9" s="940"/>
      <c r="K9" s="1553">
        <v>514.29999999999995</v>
      </c>
      <c r="L9" s="1553"/>
      <c r="M9" s="1553"/>
      <c r="N9" s="641"/>
      <c r="O9" s="1553">
        <v>504.2</v>
      </c>
      <c r="P9" s="1553"/>
      <c r="Q9" s="1553"/>
      <c r="R9" s="641"/>
      <c r="S9" s="639"/>
      <c r="T9" s="1554">
        <v>507.2</v>
      </c>
      <c r="U9" s="1554"/>
      <c r="V9" s="1554"/>
      <c r="W9" s="639"/>
      <c r="X9" s="1554">
        <v>466.5</v>
      </c>
      <c r="Y9" s="1554"/>
      <c r="Z9" s="1554"/>
      <c r="AA9" s="382"/>
      <c r="AB9" s="232"/>
    </row>
    <row r="10" spans="1:28" ht="12" customHeight="1">
      <c r="A10" s="376"/>
      <c r="B10" s="383"/>
      <c r="C10" s="1482" t="s">
        <v>83</v>
      </c>
      <c r="D10" s="1482"/>
      <c r="E10" s="394"/>
      <c r="F10" s="1553">
        <v>518.6</v>
      </c>
      <c r="G10" s="1553"/>
      <c r="H10" s="1553"/>
      <c r="I10" s="1553"/>
      <c r="J10" s="940"/>
      <c r="K10" s="1553">
        <v>524.20000000000005</v>
      </c>
      <c r="L10" s="1553"/>
      <c r="M10" s="1553"/>
      <c r="N10" s="641"/>
      <c r="O10" s="1553">
        <v>502.8</v>
      </c>
      <c r="P10" s="1553"/>
      <c r="Q10" s="1553"/>
      <c r="R10" s="641"/>
      <c r="S10" s="639"/>
      <c r="T10" s="1554">
        <v>506.1</v>
      </c>
      <c r="U10" s="1554"/>
      <c r="V10" s="1554"/>
      <c r="W10" s="639"/>
      <c r="X10" s="1554">
        <v>457.5</v>
      </c>
      <c r="Y10" s="1554"/>
      <c r="Z10" s="1554"/>
      <c r="AA10" s="232"/>
      <c r="AB10" s="232"/>
    </row>
    <row r="11" spans="1:28" ht="6.75" customHeight="1">
      <c r="A11" s="376"/>
      <c r="B11" s="383"/>
      <c r="C11" s="1482"/>
      <c r="D11" s="1482"/>
      <c r="E11" s="384"/>
      <c r="F11" s="1553"/>
      <c r="G11" s="1553"/>
      <c r="H11" s="1553"/>
      <c r="I11" s="1553"/>
      <c r="J11" s="642"/>
      <c r="K11" s="1553"/>
      <c r="L11" s="1553"/>
      <c r="M11" s="1553"/>
      <c r="N11" s="641"/>
      <c r="O11" s="1553"/>
      <c r="P11" s="1553"/>
      <c r="Q11" s="1553"/>
      <c r="R11" s="641"/>
      <c r="S11" s="639"/>
      <c r="T11" s="1554"/>
      <c r="U11" s="1554"/>
      <c r="V11" s="1554"/>
      <c r="W11" s="639"/>
      <c r="X11" s="1554"/>
      <c r="Y11" s="1554"/>
      <c r="Z11" s="1554"/>
      <c r="AA11" s="397"/>
      <c r="AB11" s="397"/>
    </row>
    <row r="12" spans="1:28" ht="12" customHeight="1">
      <c r="A12" s="376"/>
      <c r="B12" s="383"/>
      <c r="C12" s="1482" t="s">
        <v>370</v>
      </c>
      <c r="D12" s="1482"/>
      <c r="E12" s="394"/>
      <c r="F12" s="1553">
        <v>669.4</v>
      </c>
      <c r="G12" s="1553"/>
      <c r="H12" s="1553"/>
      <c r="I12" s="1553"/>
      <c r="J12" s="940"/>
      <c r="K12" s="1553">
        <v>682.5</v>
      </c>
      <c r="L12" s="1553"/>
      <c r="M12" s="1553"/>
      <c r="N12" s="641"/>
      <c r="O12" s="1553">
        <v>688.7</v>
      </c>
      <c r="P12" s="1553"/>
      <c r="Q12" s="1553"/>
      <c r="R12" s="641"/>
      <c r="S12" s="639"/>
      <c r="T12" s="1554">
        <v>709.3</v>
      </c>
      <c r="U12" s="1554"/>
      <c r="V12" s="1554"/>
      <c r="W12" s="639"/>
      <c r="X12" s="1554">
        <v>673.3</v>
      </c>
      <c r="Y12" s="1554"/>
      <c r="Z12" s="1554"/>
      <c r="AA12" s="232"/>
      <c r="AB12" s="232"/>
    </row>
    <row r="13" spans="1:28" ht="12" customHeight="1">
      <c r="A13" s="376"/>
      <c r="B13" s="383"/>
      <c r="C13" s="289"/>
      <c r="D13" s="931" t="s">
        <v>84</v>
      </c>
      <c r="E13" s="394"/>
      <c r="F13" s="1445">
        <v>333.7</v>
      </c>
      <c r="G13" s="1445"/>
      <c r="H13" s="1445"/>
      <c r="I13" s="1445"/>
      <c r="J13" s="930"/>
      <c r="K13" s="1445">
        <v>339.5</v>
      </c>
      <c r="L13" s="1445"/>
      <c r="M13" s="1445"/>
      <c r="N13" s="643"/>
      <c r="O13" s="1445">
        <v>344.5</v>
      </c>
      <c r="P13" s="1445"/>
      <c r="Q13" s="1445"/>
      <c r="R13" s="643"/>
      <c r="S13" s="639"/>
      <c r="T13" s="1552">
        <v>347.6</v>
      </c>
      <c r="U13" s="1552"/>
      <c r="V13" s="1552"/>
      <c r="W13" s="639"/>
      <c r="X13" s="1552">
        <v>332.3</v>
      </c>
      <c r="Y13" s="1552"/>
      <c r="Z13" s="1552"/>
      <c r="AA13" s="16"/>
      <c r="AB13" s="16"/>
    </row>
    <row r="14" spans="1:28" ht="12" customHeight="1">
      <c r="A14" s="376"/>
      <c r="B14" s="383"/>
      <c r="C14" s="289"/>
      <c r="D14" s="931" t="s">
        <v>83</v>
      </c>
      <c r="E14" s="394"/>
      <c r="F14" s="1445">
        <v>335.8</v>
      </c>
      <c r="G14" s="1445"/>
      <c r="H14" s="1445"/>
      <c r="I14" s="1445"/>
      <c r="J14" s="930"/>
      <c r="K14" s="1445">
        <v>343</v>
      </c>
      <c r="L14" s="1445"/>
      <c r="M14" s="1445"/>
      <c r="N14" s="643"/>
      <c r="O14" s="1445">
        <v>344.3</v>
      </c>
      <c r="P14" s="1445"/>
      <c r="Q14" s="1445"/>
      <c r="R14" s="643"/>
      <c r="S14" s="639"/>
      <c r="T14" s="1552">
        <v>361.7</v>
      </c>
      <c r="U14" s="1552"/>
      <c r="V14" s="1552"/>
      <c r="W14" s="639"/>
      <c r="X14" s="1552">
        <v>341</v>
      </c>
      <c r="Y14" s="1552"/>
      <c r="Z14" s="1552"/>
      <c r="AA14" s="16"/>
      <c r="AB14" s="16"/>
    </row>
    <row r="15" spans="1:28" ht="6.75" customHeight="1">
      <c r="A15" s="376"/>
      <c r="B15" s="383"/>
      <c r="C15" s="289"/>
      <c r="D15" s="931"/>
      <c r="E15" s="394"/>
      <c r="F15" s="1553"/>
      <c r="G15" s="1553"/>
      <c r="H15" s="1553"/>
      <c r="I15" s="1553"/>
      <c r="J15" s="940"/>
      <c r="K15" s="1553"/>
      <c r="L15" s="1553"/>
      <c r="M15" s="1553"/>
      <c r="N15" s="641"/>
      <c r="O15" s="1553"/>
      <c r="P15" s="1553"/>
      <c r="Q15" s="1553"/>
      <c r="R15" s="641"/>
      <c r="S15" s="639"/>
      <c r="T15" s="1554"/>
      <c r="U15" s="1554"/>
      <c r="V15" s="1554"/>
      <c r="W15" s="639"/>
      <c r="X15" s="1554"/>
      <c r="Y15" s="1554"/>
      <c r="Z15" s="1554"/>
      <c r="AA15" s="16"/>
      <c r="AB15" s="16"/>
    </row>
    <row r="16" spans="1:28" ht="12" customHeight="1">
      <c r="A16" s="376"/>
      <c r="B16" s="383"/>
      <c r="C16" s="1482" t="s">
        <v>235</v>
      </c>
      <c r="D16" s="1482"/>
      <c r="E16" s="394"/>
      <c r="F16" s="1553">
        <v>269.39999999999998</v>
      </c>
      <c r="G16" s="1553"/>
      <c r="H16" s="1553"/>
      <c r="I16" s="1553"/>
      <c r="J16" s="940"/>
      <c r="K16" s="1553">
        <v>280.5</v>
      </c>
      <c r="L16" s="1553"/>
      <c r="M16" s="1553"/>
      <c r="N16" s="641"/>
      <c r="O16" s="1553">
        <v>253.2</v>
      </c>
      <c r="P16" s="1553"/>
      <c r="Q16" s="1553"/>
      <c r="R16" s="641"/>
      <c r="S16" s="639"/>
      <c r="T16" s="1554">
        <v>244.5</v>
      </c>
      <c r="U16" s="1554"/>
      <c r="V16" s="1554"/>
      <c r="W16" s="639"/>
      <c r="X16" s="1554">
        <v>203.2</v>
      </c>
      <c r="Y16" s="1554"/>
      <c r="Z16" s="1554"/>
      <c r="AA16" s="425"/>
      <c r="AB16" s="232"/>
    </row>
    <row r="17" spans="1:28" ht="12" customHeight="1">
      <c r="A17" s="376"/>
      <c r="B17" s="383"/>
      <c r="C17" s="289"/>
      <c r="D17" s="931" t="s">
        <v>84</v>
      </c>
      <c r="E17" s="394"/>
      <c r="F17" s="1445">
        <v>132.19999999999999</v>
      </c>
      <c r="G17" s="1445"/>
      <c r="H17" s="1445"/>
      <c r="I17" s="1445"/>
      <c r="J17" s="930"/>
      <c r="K17" s="1445">
        <v>140.80000000000001</v>
      </c>
      <c r="L17" s="1445"/>
      <c r="M17" s="1445"/>
      <c r="N17" s="643"/>
      <c r="O17" s="1445">
        <v>129.4</v>
      </c>
      <c r="P17" s="1445"/>
      <c r="Q17" s="1445"/>
      <c r="R17" s="643"/>
      <c r="S17" s="639"/>
      <c r="T17" s="1552">
        <v>130.19999999999999</v>
      </c>
      <c r="U17" s="1552"/>
      <c r="V17" s="1552"/>
      <c r="W17" s="639"/>
      <c r="X17" s="1552">
        <v>112</v>
      </c>
      <c r="Y17" s="1552"/>
      <c r="Z17" s="1552"/>
      <c r="AA17" s="16"/>
      <c r="AB17" s="16"/>
    </row>
    <row r="18" spans="1:28" ht="12" customHeight="1">
      <c r="A18" s="376"/>
      <c r="B18" s="383"/>
      <c r="C18" s="289"/>
      <c r="D18" s="931" t="s">
        <v>83</v>
      </c>
      <c r="E18" s="394"/>
      <c r="F18" s="1445">
        <v>137.30000000000001</v>
      </c>
      <c r="G18" s="1445"/>
      <c r="H18" s="1445"/>
      <c r="I18" s="1445"/>
      <c r="J18" s="930"/>
      <c r="K18" s="1445">
        <v>139.6</v>
      </c>
      <c r="L18" s="1445"/>
      <c r="M18" s="1445"/>
      <c r="N18" s="643"/>
      <c r="O18" s="1445">
        <v>123.8</v>
      </c>
      <c r="P18" s="1445"/>
      <c r="Q18" s="1445"/>
      <c r="R18" s="643"/>
      <c r="S18" s="639"/>
      <c r="T18" s="1552">
        <v>114.4</v>
      </c>
      <c r="U18" s="1552"/>
      <c r="V18" s="1552"/>
      <c r="W18" s="639"/>
      <c r="X18" s="1552">
        <v>91.1</v>
      </c>
      <c r="Y18" s="1552"/>
      <c r="Z18" s="1552"/>
      <c r="AA18" s="16"/>
      <c r="AB18" s="16"/>
    </row>
    <row r="19" spans="1:28" ht="6.75" customHeight="1">
      <c r="A19" s="376"/>
      <c r="B19" s="383"/>
      <c r="C19" s="289"/>
      <c r="D19" s="931"/>
      <c r="E19" s="394"/>
      <c r="F19" s="1553"/>
      <c r="G19" s="1553"/>
      <c r="H19" s="1553"/>
      <c r="I19" s="1553"/>
      <c r="J19" s="930"/>
      <c r="K19" s="1553"/>
      <c r="L19" s="1553"/>
      <c r="M19" s="1553"/>
      <c r="N19" s="643"/>
      <c r="O19" s="1553"/>
      <c r="P19" s="1553"/>
      <c r="Q19" s="1553"/>
      <c r="R19" s="641"/>
      <c r="S19" s="639"/>
      <c r="T19" s="1554"/>
      <c r="U19" s="1554"/>
      <c r="V19" s="1554"/>
      <c r="W19" s="639"/>
      <c r="X19" s="1554"/>
      <c r="Y19" s="1554"/>
      <c r="Z19" s="1554"/>
      <c r="AA19" s="16"/>
      <c r="AB19" s="16"/>
    </row>
    <row r="20" spans="1:28" ht="12" customHeight="1">
      <c r="A20" s="376"/>
      <c r="B20" s="383"/>
      <c r="C20" s="1482" t="s">
        <v>371</v>
      </c>
      <c r="D20" s="1482"/>
      <c r="E20" s="394"/>
      <c r="F20" s="1553">
        <v>77.400000000000006</v>
      </c>
      <c r="G20" s="1553"/>
      <c r="H20" s="1553"/>
      <c r="I20" s="1553"/>
      <c r="J20" s="940"/>
      <c r="K20" s="1553">
        <v>75.400000000000006</v>
      </c>
      <c r="L20" s="1553"/>
      <c r="M20" s="1553"/>
      <c r="N20" s="641"/>
      <c r="O20" s="1553">
        <v>65.2</v>
      </c>
      <c r="P20" s="1553"/>
      <c r="Q20" s="1553"/>
      <c r="R20" s="641"/>
      <c r="S20" s="639"/>
      <c r="T20" s="1554">
        <v>59.4</v>
      </c>
      <c r="U20" s="1554"/>
      <c r="V20" s="1554"/>
      <c r="W20" s="940"/>
      <c r="X20" s="1554">
        <v>47.5</v>
      </c>
      <c r="Y20" s="1554"/>
      <c r="Z20" s="1554"/>
      <c r="AA20" s="425"/>
      <c r="AB20" s="232"/>
    </row>
    <row r="21" spans="1:28" ht="12" customHeight="1">
      <c r="A21" s="376"/>
      <c r="B21" s="383"/>
      <c r="C21" s="289"/>
      <c r="D21" s="931" t="s">
        <v>84</v>
      </c>
      <c r="E21" s="394"/>
      <c r="F21" s="1445">
        <v>31.8</v>
      </c>
      <c r="G21" s="1445"/>
      <c r="H21" s="1445"/>
      <c r="I21" s="1445"/>
      <c r="J21" s="930"/>
      <c r="K21" s="1445">
        <v>34.1</v>
      </c>
      <c r="L21" s="1445"/>
      <c r="M21" s="1445"/>
      <c r="N21" s="643"/>
      <c r="O21" s="1445">
        <v>30.5</v>
      </c>
      <c r="P21" s="1445"/>
      <c r="Q21" s="1445"/>
      <c r="R21" s="643"/>
      <c r="S21" s="639"/>
      <c r="T21" s="1552">
        <v>29.5</v>
      </c>
      <c r="U21" s="1552"/>
      <c r="V21" s="1552"/>
      <c r="W21" s="930"/>
      <c r="X21" s="1552">
        <v>22</v>
      </c>
      <c r="Y21" s="1552"/>
      <c r="Z21" s="1552"/>
      <c r="AA21" s="16"/>
      <c r="AB21" s="16"/>
    </row>
    <row r="22" spans="1:28" ht="12" customHeight="1">
      <c r="A22" s="376"/>
      <c r="B22" s="383"/>
      <c r="C22" s="289"/>
      <c r="D22" s="931" t="s">
        <v>83</v>
      </c>
      <c r="E22" s="394"/>
      <c r="F22" s="1445">
        <v>45.6</v>
      </c>
      <c r="G22" s="1445"/>
      <c r="H22" s="1445"/>
      <c r="I22" s="1445"/>
      <c r="J22" s="570"/>
      <c r="K22" s="1445">
        <v>41.5</v>
      </c>
      <c r="L22" s="1445"/>
      <c r="M22" s="1445"/>
      <c r="N22" s="643"/>
      <c r="O22" s="1445">
        <v>34.6</v>
      </c>
      <c r="P22" s="1445"/>
      <c r="Q22" s="1445"/>
      <c r="R22" s="643"/>
      <c r="S22" s="644"/>
      <c r="T22" s="1552">
        <v>30.1</v>
      </c>
      <c r="U22" s="1552"/>
      <c r="V22" s="1552"/>
      <c r="W22" s="930"/>
      <c r="X22" s="1552">
        <v>25.4</v>
      </c>
      <c r="Y22" s="1552"/>
      <c r="Z22" s="1552"/>
      <c r="AA22" s="16"/>
      <c r="AB22" s="16"/>
    </row>
    <row r="23" spans="1:28" ht="2.25" customHeight="1">
      <c r="A23" s="376"/>
      <c r="B23" s="383"/>
      <c r="C23" s="289"/>
      <c r="D23" s="289"/>
      <c r="E23" s="394"/>
      <c r="F23" s="16"/>
      <c r="G23" s="16"/>
      <c r="H23" s="16"/>
      <c r="I23" s="382"/>
      <c r="J23" s="382"/>
      <c r="K23" s="382"/>
      <c r="L23" s="382"/>
      <c r="M23" s="16"/>
      <c r="N23" s="16"/>
      <c r="O23" s="16"/>
      <c r="P23" s="16"/>
      <c r="Q23" s="16"/>
      <c r="R23" s="16"/>
      <c r="S23" s="16"/>
      <c r="T23" s="16"/>
      <c r="U23" s="16"/>
      <c r="V23" s="382"/>
      <c r="W23" s="382"/>
      <c r="X23" s="645"/>
      <c r="Y23" s="645"/>
      <c r="Z23" s="645"/>
      <c r="AA23" s="382"/>
      <c r="AB23" s="376"/>
    </row>
    <row r="24" spans="1:28" ht="12" customHeight="1">
      <c r="A24" s="376"/>
      <c r="B24" s="383"/>
      <c r="C24" s="432" t="s">
        <v>372</v>
      </c>
      <c r="D24" s="284"/>
      <c r="E24" s="284"/>
      <c r="F24" s="284"/>
      <c r="G24" s="284"/>
      <c r="H24" s="284"/>
      <c r="I24" s="284"/>
      <c r="J24" s="284"/>
      <c r="K24" s="284"/>
      <c r="L24" s="284"/>
      <c r="M24" s="646" t="s">
        <v>118</v>
      </c>
      <c r="N24" s="284"/>
      <c r="O24" s="284"/>
      <c r="P24" s="284"/>
      <c r="Q24" s="284"/>
      <c r="R24" s="284"/>
      <c r="S24" s="284"/>
      <c r="T24" s="284"/>
      <c r="U24" s="284"/>
      <c r="V24" s="284"/>
      <c r="W24" s="284"/>
      <c r="X24" s="284"/>
      <c r="Y24" s="284"/>
      <c r="Z24" s="284"/>
      <c r="AA24" s="382"/>
      <c r="AB24" s="376"/>
    </row>
    <row r="25" spans="1:28" ht="3.75" customHeight="1" thickBot="1">
      <c r="A25" s="376"/>
      <c r="B25" s="383"/>
      <c r="C25" s="447"/>
      <c r="D25" s="394"/>
      <c r="E25" s="394"/>
      <c r="F25" s="394"/>
      <c r="G25" s="394"/>
      <c r="H25" s="394"/>
      <c r="I25" s="394"/>
      <c r="J25" s="394"/>
      <c r="K25" s="394"/>
      <c r="L25" s="394"/>
      <c r="M25" s="394"/>
      <c r="N25" s="394"/>
      <c r="O25" s="395"/>
      <c r="P25" s="395"/>
      <c r="Q25" s="395"/>
      <c r="R25" s="395"/>
      <c r="S25" s="395"/>
      <c r="T25" s="395"/>
      <c r="U25" s="395"/>
      <c r="V25" s="395"/>
      <c r="W25" s="395"/>
      <c r="X25" s="395"/>
      <c r="Y25" s="395"/>
      <c r="Z25" s="932"/>
      <c r="AA25" s="382"/>
      <c r="AB25" s="376"/>
    </row>
    <row r="26" spans="1:28" ht="13.5" thickBot="1">
      <c r="A26" s="376"/>
      <c r="B26" s="383"/>
      <c r="C26" s="629" t="s">
        <v>16</v>
      </c>
      <c r="D26" s="630"/>
      <c r="E26" s="630"/>
      <c r="F26" s="630"/>
      <c r="G26" s="630"/>
      <c r="H26" s="630"/>
      <c r="I26" s="630"/>
      <c r="J26" s="630"/>
      <c r="K26" s="630"/>
      <c r="L26" s="630"/>
      <c r="M26" s="630"/>
      <c r="N26" s="630"/>
      <c r="O26" s="631"/>
      <c r="P26" s="631"/>
      <c r="Q26" s="631"/>
      <c r="R26" s="631"/>
      <c r="S26" s="631"/>
      <c r="T26" s="631"/>
      <c r="U26" s="631"/>
      <c r="V26" s="631"/>
      <c r="W26" s="631"/>
      <c r="X26" s="631"/>
      <c r="Y26" s="631"/>
      <c r="Z26" s="632"/>
      <c r="AA26" s="382"/>
      <c r="AB26" s="376"/>
    </row>
    <row r="27" spans="1:28" ht="3" customHeight="1">
      <c r="A27" s="376"/>
      <c r="B27" s="383"/>
      <c r="C27" s="382"/>
      <c r="D27" s="382"/>
      <c r="E27" s="382"/>
      <c r="F27" s="382"/>
      <c r="G27" s="382"/>
      <c r="H27" s="382"/>
      <c r="I27" s="382"/>
      <c r="J27" s="382"/>
      <c r="K27" s="382"/>
      <c r="L27" s="382"/>
      <c r="M27" s="382"/>
      <c r="N27" s="382"/>
      <c r="O27" s="382"/>
      <c r="P27" s="382"/>
      <c r="Q27" s="382"/>
      <c r="R27" s="382"/>
      <c r="S27" s="382"/>
      <c r="T27" s="382"/>
      <c r="U27" s="382"/>
      <c r="V27" s="401"/>
      <c r="W27" s="622"/>
      <c r="X27" s="401"/>
      <c r="Y27" s="401"/>
      <c r="Z27" s="932"/>
      <c r="AA27" s="382"/>
      <c r="AB27" s="376"/>
    </row>
    <row r="28" spans="1:28" ht="13.5" customHeight="1">
      <c r="A28" s="376"/>
      <c r="B28" s="383"/>
      <c r="C28" s="1535" t="s">
        <v>373</v>
      </c>
      <c r="D28" s="1536"/>
      <c r="E28" s="1536"/>
      <c r="F28" s="1536"/>
      <c r="G28" s="1536"/>
      <c r="H28" s="1536"/>
      <c r="I28" s="1536"/>
      <c r="J28" s="1536"/>
      <c r="K28" s="1536"/>
      <c r="L28" s="1536"/>
      <c r="M28" s="1536"/>
      <c r="N28" s="1536"/>
      <c r="O28" s="1536"/>
      <c r="P28" s="1536"/>
      <c r="Q28" s="1536"/>
      <c r="R28" s="1536"/>
      <c r="S28" s="1536"/>
      <c r="T28" s="1536"/>
      <c r="U28" s="1536"/>
      <c r="V28" s="1536"/>
      <c r="W28" s="1536"/>
      <c r="X28" s="1536"/>
      <c r="Y28" s="1536"/>
      <c r="Z28" s="1537"/>
      <c r="AA28" s="382"/>
      <c r="AB28" s="376"/>
    </row>
    <row r="29" spans="1:28" ht="3.75" customHeight="1">
      <c r="A29" s="376"/>
      <c r="B29" s="383"/>
      <c r="C29" s="1538" t="s">
        <v>91</v>
      </c>
      <c r="D29" s="1538"/>
      <c r="E29" s="647"/>
      <c r="F29" s="647"/>
      <c r="G29" s="647"/>
      <c r="H29" s="647"/>
      <c r="J29" s="648"/>
      <c r="K29" s="648"/>
      <c r="L29" s="647"/>
      <c r="N29" s="648"/>
      <c r="O29" s="648"/>
      <c r="P29" s="647"/>
      <c r="R29" s="648"/>
      <c r="S29" s="647"/>
      <c r="U29" s="648"/>
      <c r="V29" s="648"/>
      <c r="W29" s="647"/>
      <c r="X29" s="376"/>
      <c r="Y29" s="376"/>
      <c r="Z29" s="648"/>
      <c r="AA29" s="382"/>
      <c r="AB29" s="376"/>
    </row>
    <row r="30" spans="1:28" ht="11.25" customHeight="1">
      <c r="A30" s="376"/>
      <c r="B30" s="383"/>
      <c r="C30" s="1539"/>
      <c r="D30" s="1539"/>
      <c r="E30" s="376"/>
      <c r="F30" s="376"/>
      <c r="G30" s="376"/>
      <c r="H30" s="376"/>
      <c r="I30" s="1549">
        <v>2011</v>
      </c>
      <c r="J30" s="1544"/>
      <c r="K30" s="1544"/>
      <c r="L30" s="939"/>
      <c r="M30" s="1544" t="s">
        <v>495</v>
      </c>
      <c r="N30" s="1544"/>
      <c r="O30" s="1544"/>
      <c r="P30" s="649"/>
      <c r="Q30" s="1550">
        <v>2012</v>
      </c>
      <c r="R30" s="1551"/>
      <c r="S30" s="1551"/>
      <c r="T30" s="1540" t="s">
        <v>481</v>
      </c>
      <c r="U30" s="1540"/>
      <c r="V30" s="1540"/>
      <c r="W30" s="939"/>
      <c r="X30" s="1540" t="s">
        <v>496</v>
      </c>
      <c r="Y30" s="1540"/>
      <c r="Z30" s="1540"/>
      <c r="AA30" s="397"/>
      <c r="AB30" s="376"/>
    </row>
    <row r="31" spans="1:28" s="389" customFormat="1" ht="21.75" customHeight="1">
      <c r="A31" s="386"/>
      <c r="B31" s="387"/>
      <c r="C31" s="388"/>
      <c r="D31" s="388"/>
      <c r="E31" s="388"/>
      <c r="F31" s="388"/>
      <c r="G31" s="388"/>
      <c r="H31" s="388"/>
      <c r="I31" s="1544" t="s">
        <v>374</v>
      </c>
      <c r="J31" s="1544"/>
      <c r="K31" s="1544"/>
      <c r="L31" s="650"/>
      <c r="M31" s="651" t="s">
        <v>375</v>
      </c>
      <c r="N31" s="652"/>
      <c r="O31" s="653" t="s">
        <v>376</v>
      </c>
      <c r="P31" s="650"/>
      <c r="Q31" s="1545" t="s">
        <v>374</v>
      </c>
      <c r="R31" s="1545"/>
      <c r="S31" s="621"/>
      <c r="T31" s="651" t="s">
        <v>375</v>
      </c>
      <c r="U31" s="652"/>
      <c r="V31" s="653" t="s">
        <v>376</v>
      </c>
      <c r="W31" s="390"/>
      <c r="X31" s="651" t="s">
        <v>375</v>
      </c>
      <c r="Y31" s="652"/>
      <c r="Z31" s="653" t="s">
        <v>376</v>
      </c>
      <c r="AA31" s="397"/>
      <c r="AB31" s="386"/>
    </row>
    <row r="32" spans="1:28" s="663" customFormat="1" ht="9.75" customHeight="1">
      <c r="A32" s="654"/>
      <c r="B32" s="655"/>
      <c r="C32" s="1546" t="s">
        <v>80</v>
      </c>
      <c r="D32" s="1546"/>
      <c r="E32" s="937"/>
      <c r="F32" s="937"/>
      <c r="G32" s="937"/>
      <c r="H32" s="937"/>
      <c r="I32" s="1547">
        <v>539120</v>
      </c>
      <c r="J32" s="1547"/>
      <c r="K32" s="1547"/>
      <c r="L32" s="656"/>
      <c r="M32" s="943">
        <v>408045</v>
      </c>
      <c r="N32" s="658"/>
      <c r="O32" s="659">
        <v>75.7</v>
      </c>
      <c r="P32" s="660"/>
      <c r="Q32" s="1547">
        <v>787162</v>
      </c>
      <c r="R32" s="1547"/>
      <c r="S32" s="661"/>
      <c r="T32" s="657">
        <v>443097</v>
      </c>
      <c r="U32" s="657"/>
      <c r="V32" s="659">
        <v>56.3</v>
      </c>
      <c r="W32" s="662"/>
      <c r="X32" s="657">
        <v>499776</v>
      </c>
      <c r="Y32" s="657"/>
      <c r="Z32" s="659">
        <v>63.5</v>
      </c>
      <c r="AA32" s="397"/>
      <c r="AB32" s="654"/>
    </row>
    <row r="33" spans="1:29" s="408" customFormat="1" ht="9.75" customHeight="1">
      <c r="A33" s="664"/>
      <c r="B33" s="665"/>
      <c r="C33" s="666" t="s">
        <v>377</v>
      </c>
      <c r="D33" s="666"/>
      <c r="E33" s="666"/>
      <c r="F33" s="666"/>
      <c r="G33" s="666"/>
      <c r="H33" s="666"/>
      <c r="I33" s="938"/>
      <c r="J33" s="938"/>
      <c r="K33" s="938"/>
      <c r="L33" s="624"/>
      <c r="M33" s="944"/>
      <c r="N33" s="624"/>
      <c r="O33" s="667"/>
      <c r="P33" s="626"/>
      <c r="Q33" s="1548"/>
      <c r="R33" s="1548"/>
      <c r="S33" s="1548"/>
      <c r="T33" s="401"/>
      <c r="U33" s="401"/>
      <c r="V33" s="402"/>
      <c r="W33" s="626"/>
      <c r="X33" s="401"/>
      <c r="Y33" s="401"/>
      <c r="Z33" s="402"/>
      <c r="AA33" s="397"/>
      <c r="AB33" s="664"/>
    </row>
    <row r="34" spans="1:29" s="675" customFormat="1" ht="9.75" customHeight="1">
      <c r="A34" s="668"/>
      <c r="B34" s="669"/>
      <c r="C34" s="889" t="s">
        <v>404</v>
      </c>
      <c r="D34" s="889"/>
      <c r="E34" s="889"/>
      <c r="F34" s="889"/>
      <c r="G34" s="889"/>
      <c r="H34" s="889"/>
      <c r="I34" s="1542">
        <v>215786</v>
      </c>
      <c r="J34" s="1542"/>
      <c r="K34" s="1542"/>
      <c r="L34" s="670"/>
      <c r="M34" s="945">
        <v>150479</v>
      </c>
      <c r="N34" s="569"/>
      <c r="O34" s="667">
        <v>69.7</v>
      </c>
      <c r="P34" s="672"/>
      <c r="Q34" s="1542">
        <v>244845</v>
      </c>
      <c r="R34" s="1542"/>
      <c r="S34" s="935"/>
      <c r="T34" s="671">
        <v>134439</v>
      </c>
      <c r="U34" s="671"/>
      <c r="V34" s="673">
        <v>54.9</v>
      </c>
      <c r="W34" s="674"/>
      <c r="X34" s="671">
        <v>146627</v>
      </c>
      <c r="Y34" s="671"/>
      <c r="Z34" s="673">
        <v>59.9</v>
      </c>
      <c r="AA34" s="569"/>
      <c r="AB34" s="668"/>
      <c r="AC34" s="879"/>
    </row>
    <row r="35" spans="1:29" s="684" customFormat="1" ht="9.75" customHeight="1">
      <c r="A35" s="676"/>
      <c r="B35" s="677"/>
      <c r="C35" s="678" t="s">
        <v>405</v>
      </c>
      <c r="D35" s="678"/>
      <c r="E35" s="678"/>
      <c r="F35" s="678"/>
      <c r="G35" s="678"/>
      <c r="H35" s="678"/>
      <c r="I35" s="1533">
        <v>125786</v>
      </c>
      <c r="J35" s="1533"/>
      <c r="K35" s="1533"/>
      <c r="L35" s="624"/>
      <c r="M35" s="946">
        <v>93474</v>
      </c>
      <c r="N35" s="624"/>
      <c r="O35" s="680">
        <v>74.3</v>
      </c>
      <c r="P35" s="681"/>
      <c r="Q35" s="1533">
        <v>169645</v>
      </c>
      <c r="R35" s="1533"/>
      <c r="S35" s="933"/>
      <c r="T35" s="679">
        <v>85431</v>
      </c>
      <c r="U35" s="679"/>
      <c r="V35" s="682">
        <v>50.4</v>
      </c>
      <c r="W35" s="683"/>
      <c r="X35" s="679">
        <v>92798</v>
      </c>
      <c r="Y35" s="679"/>
      <c r="Z35" s="682">
        <v>54.7</v>
      </c>
      <c r="AA35" s="397"/>
      <c r="AB35" s="676"/>
      <c r="AC35" s="880"/>
    </row>
    <row r="36" spans="1:29" s="684" customFormat="1" ht="9.75" customHeight="1">
      <c r="A36" s="676"/>
      <c r="B36" s="677"/>
      <c r="C36" s="685" t="s">
        <v>406</v>
      </c>
      <c r="D36" s="685"/>
      <c r="E36" s="685"/>
      <c r="F36" s="685"/>
      <c r="G36" s="685"/>
      <c r="H36" s="685"/>
      <c r="I36" s="1533">
        <v>45877</v>
      </c>
      <c r="J36" s="1533"/>
      <c r="K36" s="1533"/>
      <c r="L36" s="624"/>
      <c r="M36" s="946">
        <v>29188</v>
      </c>
      <c r="N36" s="624"/>
      <c r="O36" s="680">
        <v>63.6</v>
      </c>
      <c r="P36" s="681"/>
      <c r="Q36" s="1533">
        <v>62376</v>
      </c>
      <c r="R36" s="1533"/>
      <c r="S36" s="933"/>
      <c r="T36" s="679">
        <v>21861</v>
      </c>
      <c r="U36" s="679"/>
      <c r="V36" s="682">
        <v>35</v>
      </c>
      <c r="W36" s="683"/>
      <c r="X36" s="679">
        <v>23493</v>
      </c>
      <c r="Y36" s="679"/>
      <c r="Z36" s="682">
        <v>37.700000000000003</v>
      </c>
      <c r="AA36" s="397"/>
      <c r="AB36" s="676"/>
    </row>
    <row r="37" spans="1:29" s="684" customFormat="1" ht="9.75" customHeight="1">
      <c r="A37" s="676"/>
      <c r="B37" s="677"/>
      <c r="C37" s="685" t="s">
        <v>407</v>
      </c>
      <c r="D37" s="685"/>
      <c r="E37" s="685"/>
      <c r="F37" s="685"/>
      <c r="G37" s="685"/>
      <c r="H37" s="685"/>
      <c r="I37" s="1533">
        <v>12654</v>
      </c>
      <c r="J37" s="1533"/>
      <c r="K37" s="1533"/>
      <c r="L37" s="624"/>
      <c r="M37" s="946">
        <v>8659</v>
      </c>
      <c r="N37" s="624"/>
      <c r="O37" s="680">
        <v>68.400000000000006</v>
      </c>
      <c r="P37" s="681"/>
      <c r="Q37" s="1533">
        <v>25398</v>
      </c>
      <c r="R37" s="1533"/>
      <c r="S37" s="933"/>
      <c r="T37" s="679">
        <v>8620</v>
      </c>
      <c r="U37" s="679"/>
      <c r="V37" s="682">
        <v>33.9</v>
      </c>
      <c r="W37" s="683"/>
      <c r="X37" s="679">
        <v>10013</v>
      </c>
      <c r="Y37" s="679"/>
      <c r="Z37" s="682">
        <v>39.4</v>
      </c>
      <c r="AA37" s="397"/>
      <c r="AB37" s="676"/>
    </row>
    <row r="38" spans="1:29" s="684" customFormat="1" ht="9.75" customHeight="1">
      <c r="A38" s="676"/>
      <c r="B38" s="677"/>
      <c r="C38" s="685" t="s">
        <v>408</v>
      </c>
      <c r="D38" s="685"/>
      <c r="E38" s="685"/>
      <c r="F38" s="685"/>
      <c r="G38" s="685"/>
      <c r="H38" s="685"/>
      <c r="I38" s="1533">
        <v>64730</v>
      </c>
      <c r="J38" s="1533"/>
      <c r="K38" s="1533"/>
      <c r="L38" s="624"/>
      <c r="M38" s="946">
        <v>53741</v>
      </c>
      <c r="N38" s="624"/>
      <c r="O38" s="680">
        <v>83</v>
      </c>
      <c r="P38" s="681"/>
      <c r="Q38" s="1533">
        <v>80828</v>
      </c>
      <c r="R38" s="1533"/>
      <c r="S38" s="933"/>
      <c r="T38" s="679">
        <v>53760</v>
      </c>
      <c r="U38" s="679"/>
      <c r="V38" s="682">
        <v>66.5</v>
      </c>
      <c r="W38" s="683"/>
      <c r="X38" s="679">
        <v>57976</v>
      </c>
      <c r="Y38" s="679"/>
      <c r="Z38" s="682">
        <v>71.7</v>
      </c>
      <c r="AA38" s="397"/>
      <c r="AB38" s="676"/>
    </row>
    <row r="39" spans="1:29" s="684" customFormat="1" ht="9.75" customHeight="1">
      <c r="A39" s="676"/>
      <c r="B39" s="677"/>
      <c r="C39" s="686" t="s">
        <v>409</v>
      </c>
      <c r="D39" s="686"/>
      <c r="E39" s="686"/>
      <c r="F39" s="686"/>
      <c r="G39" s="686"/>
      <c r="H39" s="686"/>
      <c r="I39" s="1533">
        <v>2525</v>
      </c>
      <c r="J39" s="1533"/>
      <c r="K39" s="1533"/>
      <c r="L39" s="624"/>
      <c r="M39" s="946">
        <v>1886</v>
      </c>
      <c r="N39" s="624"/>
      <c r="O39" s="680">
        <v>74.7</v>
      </c>
      <c r="P39" s="681"/>
      <c r="Q39" s="1533">
        <v>1043</v>
      </c>
      <c r="R39" s="1533"/>
      <c r="S39" s="933"/>
      <c r="T39" s="679">
        <v>1190</v>
      </c>
      <c r="U39" s="679"/>
      <c r="V39" s="682">
        <v>114.1</v>
      </c>
      <c r="W39" s="683"/>
      <c r="X39" s="679">
        <v>1316</v>
      </c>
      <c r="Y39" s="679"/>
      <c r="Z39" s="682">
        <v>126.2</v>
      </c>
      <c r="AA39" s="397"/>
      <c r="AB39" s="676"/>
    </row>
    <row r="40" spans="1:29" s="684" customFormat="1" ht="9.75" customHeight="1">
      <c r="A40" s="676"/>
      <c r="B40" s="677"/>
      <c r="C40" s="678" t="s">
        <v>410</v>
      </c>
      <c r="D40" s="678"/>
      <c r="E40" s="678"/>
      <c r="F40" s="678"/>
      <c r="G40" s="678"/>
      <c r="H40" s="678"/>
      <c r="I40" s="1533">
        <v>90000</v>
      </c>
      <c r="J40" s="1533"/>
      <c r="K40" s="1533"/>
      <c r="L40" s="624"/>
      <c r="M40" s="946">
        <v>57005</v>
      </c>
      <c r="N40" s="624"/>
      <c r="O40" s="680">
        <v>63.3</v>
      </c>
      <c r="P40" s="681"/>
      <c r="Q40" s="1533">
        <v>75200</v>
      </c>
      <c r="R40" s="1533"/>
      <c r="S40" s="933"/>
      <c r="T40" s="679">
        <v>49008</v>
      </c>
      <c r="U40" s="679"/>
      <c r="V40" s="682">
        <v>65.2</v>
      </c>
      <c r="W40" s="683"/>
      <c r="X40" s="679">
        <v>53829</v>
      </c>
      <c r="Y40" s="679"/>
      <c r="Z40" s="682">
        <v>71.599999999999994</v>
      </c>
      <c r="AA40" s="397"/>
      <c r="AB40" s="676"/>
      <c r="AC40" s="880"/>
    </row>
    <row r="41" spans="1:29" s="675" customFormat="1" ht="9.75" customHeight="1">
      <c r="A41" s="668"/>
      <c r="B41" s="669"/>
      <c r="C41" s="889" t="s">
        <v>411</v>
      </c>
      <c r="D41" s="889"/>
      <c r="E41" s="889"/>
      <c r="F41" s="889"/>
      <c r="G41" s="889"/>
      <c r="H41" s="889"/>
      <c r="I41" s="1542">
        <v>309575</v>
      </c>
      <c r="J41" s="1542"/>
      <c r="K41" s="1542"/>
      <c r="L41" s="670"/>
      <c r="M41" s="947">
        <v>247136</v>
      </c>
      <c r="N41" s="670"/>
      <c r="O41" s="667">
        <v>79.8</v>
      </c>
      <c r="P41" s="688"/>
      <c r="Q41" s="1543">
        <v>528063</v>
      </c>
      <c r="R41" s="1543"/>
      <c r="S41" s="936"/>
      <c r="T41" s="687">
        <v>296587</v>
      </c>
      <c r="U41" s="689"/>
      <c r="V41" s="673">
        <v>56.2</v>
      </c>
      <c r="W41" s="674"/>
      <c r="X41" s="687">
        <v>340477</v>
      </c>
      <c r="Y41" s="689"/>
      <c r="Z41" s="673">
        <v>64.5</v>
      </c>
      <c r="AA41" s="569"/>
      <c r="AB41" s="668"/>
    </row>
    <row r="42" spans="1:29" s="675" customFormat="1" ht="9.75" customHeight="1">
      <c r="A42" s="668"/>
      <c r="B42" s="669"/>
      <c r="C42" s="889" t="s">
        <v>412</v>
      </c>
      <c r="D42" s="889"/>
      <c r="E42" s="889"/>
      <c r="F42" s="889"/>
      <c r="G42" s="889"/>
      <c r="H42" s="889"/>
      <c r="I42" s="1542">
        <v>13759</v>
      </c>
      <c r="J42" s="1542"/>
      <c r="K42" s="1542"/>
      <c r="L42" s="670"/>
      <c r="M42" s="947">
        <v>10430</v>
      </c>
      <c r="N42" s="670"/>
      <c r="O42" s="667">
        <v>75.8</v>
      </c>
      <c r="P42" s="688"/>
      <c r="Q42" s="1543">
        <v>14254</v>
      </c>
      <c r="R42" s="1543"/>
      <c r="S42" s="936"/>
      <c r="T42" s="687">
        <v>12071</v>
      </c>
      <c r="U42" s="689"/>
      <c r="V42" s="673">
        <v>84.7</v>
      </c>
      <c r="W42" s="674"/>
      <c r="X42" s="687">
        <v>12672</v>
      </c>
      <c r="Y42" s="689"/>
      <c r="Z42" s="673">
        <v>88.9</v>
      </c>
      <c r="AA42" s="569"/>
      <c r="AB42" s="668"/>
    </row>
    <row r="43" spans="1:29" s="408" customFormat="1" ht="10.5" customHeight="1">
      <c r="A43" s="664"/>
      <c r="B43" s="665"/>
      <c r="C43" s="666" t="s">
        <v>378</v>
      </c>
      <c r="D43" s="666"/>
      <c r="E43" s="666"/>
      <c r="F43" s="666"/>
      <c r="G43" s="666"/>
      <c r="H43" s="666"/>
      <c r="I43" s="1542"/>
      <c r="J43" s="1542"/>
      <c r="K43" s="1542"/>
      <c r="L43" s="624"/>
      <c r="M43" s="948"/>
      <c r="N43" s="624"/>
      <c r="O43" s="667"/>
      <c r="P43" s="690"/>
      <c r="Q43" s="691"/>
      <c r="R43" s="691"/>
      <c r="S43" s="691"/>
      <c r="T43" s="690"/>
      <c r="U43" s="690"/>
      <c r="V43" s="673"/>
      <c r="W43" s="683"/>
      <c r="X43" s="690"/>
      <c r="Y43" s="690"/>
      <c r="Z43" s="673"/>
      <c r="AA43" s="407"/>
      <c r="AB43" s="664"/>
    </row>
    <row r="44" spans="1:29" s="684" customFormat="1" ht="9.75" customHeight="1">
      <c r="A44" s="676"/>
      <c r="B44" s="677"/>
      <c r="C44" s="526" t="s">
        <v>413</v>
      </c>
      <c r="D44" s="526"/>
      <c r="E44" s="526"/>
      <c r="F44" s="526"/>
      <c r="G44" s="526"/>
      <c r="H44" s="526"/>
      <c r="I44" s="1533">
        <v>196439</v>
      </c>
      <c r="J44" s="1533"/>
      <c r="K44" s="1533"/>
      <c r="L44" s="407"/>
      <c r="M44" s="949">
        <v>148790</v>
      </c>
      <c r="N44" s="693"/>
      <c r="O44" s="680">
        <v>75.7</v>
      </c>
      <c r="P44" s="692"/>
      <c r="Q44" s="1534">
        <v>236764</v>
      </c>
      <c r="R44" s="1534"/>
      <c r="S44" s="934"/>
      <c r="T44" s="692">
        <v>136272</v>
      </c>
      <c r="U44" s="692"/>
      <c r="V44" s="682">
        <v>57.6</v>
      </c>
      <c r="W44" s="623"/>
      <c r="X44" s="692">
        <v>148878</v>
      </c>
      <c r="Y44" s="692"/>
      <c r="Z44" s="682">
        <v>62.9</v>
      </c>
      <c r="AA44" s="623"/>
      <c r="AB44" s="676"/>
    </row>
    <row r="45" spans="1:29" s="684" customFormat="1" ht="9.75" customHeight="1">
      <c r="A45" s="676"/>
      <c r="B45" s="677"/>
      <c r="C45" s="526" t="s">
        <v>414</v>
      </c>
      <c r="D45" s="526"/>
      <c r="E45" s="526"/>
      <c r="F45" s="526"/>
      <c r="G45" s="526"/>
      <c r="H45" s="526"/>
      <c r="I45" s="1533">
        <v>262985</v>
      </c>
      <c r="J45" s="1533"/>
      <c r="K45" s="1533"/>
      <c r="L45" s="407"/>
      <c r="M45" s="949">
        <v>239929</v>
      </c>
      <c r="N45" s="693"/>
      <c r="O45" s="680">
        <v>91.2</v>
      </c>
      <c r="P45" s="692"/>
      <c r="Q45" s="1534">
        <v>365014</v>
      </c>
      <c r="R45" s="1534"/>
      <c r="S45" s="934"/>
      <c r="T45" s="692">
        <v>288953</v>
      </c>
      <c r="U45" s="692"/>
      <c r="V45" s="682">
        <v>79.2</v>
      </c>
      <c r="W45" s="623"/>
      <c r="X45" s="692">
        <v>331398</v>
      </c>
      <c r="Y45" s="692"/>
      <c r="Z45" s="682">
        <v>90.8</v>
      </c>
      <c r="AA45" s="623"/>
      <c r="AB45" s="676"/>
    </row>
    <row r="46" spans="1:29" s="684" customFormat="1" ht="9.75" customHeight="1">
      <c r="A46" s="676"/>
      <c r="B46" s="677"/>
      <c r="C46" s="436" t="s">
        <v>415</v>
      </c>
      <c r="D46" s="436"/>
      <c r="E46" s="436"/>
      <c r="F46" s="436"/>
      <c r="G46" s="436"/>
      <c r="H46" s="436"/>
      <c r="I46" s="1533">
        <v>167061</v>
      </c>
      <c r="J46" s="1533"/>
      <c r="K46" s="1533"/>
      <c r="L46" s="407"/>
      <c r="M46" s="949">
        <v>153459</v>
      </c>
      <c r="N46" s="693"/>
      <c r="O46" s="680">
        <v>91.9</v>
      </c>
      <c r="P46" s="692"/>
      <c r="Q46" s="1534">
        <v>259550</v>
      </c>
      <c r="R46" s="1534"/>
      <c r="S46" s="934"/>
      <c r="T46" s="692">
        <v>176935</v>
      </c>
      <c r="U46" s="692"/>
      <c r="V46" s="682">
        <v>68.2</v>
      </c>
      <c r="W46" s="623"/>
      <c r="X46" s="692">
        <v>206353</v>
      </c>
      <c r="Y46" s="692"/>
      <c r="Z46" s="682">
        <v>79.5</v>
      </c>
      <c r="AA46" s="623"/>
      <c r="AB46" s="676"/>
    </row>
    <row r="47" spans="1:29" s="684" customFormat="1" ht="9.75" customHeight="1">
      <c r="A47" s="676"/>
      <c r="B47" s="677"/>
      <c r="C47" s="436" t="s">
        <v>416</v>
      </c>
      <c r="D47" s="436"/>
      <c r="E47" s="436"/>
      <c r="F47" s="436"/>
      <c r="G47" s="436"/>
      <c r="H47" s="436"/>
      <c r="I47" s="1533">
        <v>95924</v>
      </c>
      <c r="J47" s="1533"/>
      <c r="K47" s="1533"/>
      <c r="L47" s="407"/>
      <c r="M47" s="949">
        <v>86470</v>
      </c>
      <c r="N47" s="693"/>
      <c r="O47" s="680">
        <v>90.1</v>
      </c>
      <c r="P47" s="692"/>
      <c r="Q47" s="1534">
        <v>105464</v>
      </c>
      <c r="R47" s="1534"/>
      <c r="S47" s="934"/>
      <c r="T47" s="692">
        <v>112018</v>
      </c>
      <c r="U47" s="692"/>
      <c r="V47" s="682">
        <v>106.2</v>
      </c>
      <c r="W47" s="623"/>
      <c r="X47" s="692">
        <v>125045</v>
      </c>
      <c r="Y47" s="692"/>
      <c r="Z47" s="682">
        <v>118.6</v>
      </c>
      <c r="AA47" s="623"/>
      <c r="AB47" s="676" t="s">
        <v>36</v>
      </c>
    </row>
    <row r="48" spans="1:29" s="684" customFormat="1" ht="9.75" customHeight="1">
      <c r="A48" s="676"/>
      <c r="B48" s="677"/>
      <c r="C48" s="526" t="s">
        <v>178</v>
      </c>
      <c r="D48" s="526"/>
      <c r="E48" s="526"/>
      <c r="F48" s="526"/>
      <c r="G48" s="526"/>
      <c r="H48" s="526"/>
      <c r="I48" s="1533">
        <v>79696</v>
      </c>
      <c r="J48" s="1533"/>
      <c r="K48" s="1533"/>
      <c r="L48" s="407"/>
      <c r="M48" s="946">
        <v>19326</v>
      </c>
      <c r="N48" s="693"/>
      <c r="O48" s="680">
        <v>24.2</v>
      </c>
      <c r="P48" s="679"/>
      <c r="Q48" s="1533">
        <v>185384</v>
      </c>
      <c r="R48" s="1533"/>
      <c r="S48" s="933"/>
      <c r="T48" s="679">
        <v>17872</v>
      </c>
      <c r="U48" s="679"/>
      <c r="V48" s="682">
        <v>9.6</v>
      </c>
      <c r="W48" s="623"/>
      <c r="X48" s="679">
        <v>19500</v>
      </c>
      <c r="Y48" s="679"/>
      <c r="Z48" s="682">
        <v>10.5</v>
      </c>
      <c r="AA48" s="623"/>
      <c r="AB48" s="676"/>
    </row>
    <row r="49" spans="1:28" s="408" customFormat="1" ht="9.75" customHeight="1">
      <c r="A49" s="664"/>
      <c r="B49" s="665"/>
      <c r="C49" s="694" t="s">
        <v>379</v>
      </c>
      <c r="D49" s="407"/>
      <c r="E49" s="407"/>
      <c r="F49" s="407"/>
      <c r="G49" s="407"/>
      <c r="H49" s="407"/>
      <c r="I49" s="407"/>
      <c r="J49" s="407"/>
      <c r="K49" s="407"/>
      <c r="L49" s="407"/>
      <c r="M49" s="407"/>
      <c r="N49" s="407"/>
      <c r="O49" s="407"/>
      <c r="P49" s="407"/>
      <c r="Q49" s="407"/>
      <c r="R49" s="407"/>
      <c r="S49" s="407"/>
      <c r="T49" s="401"/>
      <c r="U49" s="401"/>
      <c r="V49" s="401"/>
      <c r="W49" s="401"/>
      <c r="X49" s="401"/>
      <c r="Y49" s="401"/>
      <c r="Z49" s="493"/>
      <c r="AA49" s="407"/>
      <c r="AB49" s="664"/>
    </row>
    <row r="50" spans="1:28" s="408" customFormat="1" ht="13.5" customHeight="1">
      <c r="A50" s="664"/>
      <c r="B50" s="665"/>
      <c r="C50" s="1535" t="s">
        <v>380</v>
      </c>
      <c r="D50" s="1536"/>
      <c r="E50" s="1536"/>
      <c r="F50" s="1536"/>
      <c r="G50" s="1536"/>
      <c r="H50" s="1536"/>
      <c r="I50" s="1536"/>
      <c r="J50" s="1536"/>
      <c r="K50" s="1536"/>
      <c r="L50" s="1536"/>
      <c r="M50" s="1536"/>
      <c r="N50" s="1536"/>
      <c r="O50" s="1536"/>
      <c r="P50" s="1536"/>
      <c r="Q50" s="1536"/>
      <c r="R50" s="1536"/>
      <c r="S50" s="1536"/>
      <c r="T50" s="1536"/>
      <c r="U50" s="1536"/>
      <c r="V50" s="1536"/>
      <c r="W50" s="1536"/>
      <c r="X50" s="1536"/>
      <c r="Y50" s="1536"/>
      <c r="Z50" s="1537"/>
      <c r="AA50" s="695"/>
      <c r="AB50" s="664"/>
    </row>
    <row r="51" spans="1:28" s="408" customFormat="1" ht="3" customHeight="1">
      <c r="A51" s="664"/>
      <c r="B51" s="665"/>
      <c r="C51" s="1538" t="s">
        <v>91</v>
      </c>
      <c r="D51" s="1538"/>
      <c r="E51" s="407"/>
      <c r="F51" s="407"/>
      <c r="G51" s="407"/>
      <c r="H51" s="407"/>
      <c r="I51" s="407"/>
      <c r="J51" s="407"/>
      <c r="K51" s="407"/>
      <c r="L51" s="407"/>
      <c r="M51" s="407"/>
      <c r="N51" s="407"/>
      <c r="O51" s="407"/>
      <c r="P51" s="407"/>
      <c r="Q51" s="407"/>
      <c r="R51" s="407"/>
      <c r="S51" s="407"/>
      <c r="T51" s="401"/>
      <c r="U51" s="401"/>
      <c r="V51" s="401"/>
      <c r="W51" s="401"/>
      <c r="X51" s="401"/>
      <c r="Y51" s="401"/>
      <c r="Z51" s="493"/>
      <c r="AA51" s="407"/>
      <c r="AB51" s="664"/>
    </row>
    <row r="52" spans="1:28" s="408" customFormat="1" ht="11.25" customHeight="1">
      <c r="A52" s="664"/>
      <c r="B52" s="665"/>
      <c r="C52" s="1539"/>
      <c r="D52" s="1539"/>
      <c r="E52" s="407"/>
      <c r="F52" s="407"/>
      <c r="G52" s="407"/>
      <c r="H52" s="407"/>
      <c r="J52" s="696"/>
      <c r="K52" s="697"/>
      <c r="L52" s="698"/>
      <c r="M52" s="1540" t="s">
        <v>495</v>
      </c>
      <c r="N52" s="1540"/>
      <c r="O52" s="1540"/>
      <c r="P52" s="696"/>
      <c r="Q52" s="1541" t="s">
        <v>481</v>
      </c>
      <c r="R52" s="1541"/>
      <c r="S52" s="1541"/>
      <c r="T52" s="1541"/>
      <c r="U52" s="699"/>
      <c r="V52" s="1540" t="s">
        <v>496</v>
      </c>
      <c r="W52" s="1540"/>
      <c r="X52" s="1540"/>
      <c r="Y52" s="1540"/>
      <c r="Z52" s="1540"/>
      <c r="AA52" s="407"/>
      <c r="AB52" s="664"/>
    </row>
    <row r="53" spans="1:28" s="408" customFormat="1" ht="12.75" customHeight="1">
      <c r="A53" s="664"/>
      <c r="B53" s="665"/>
      <c r="C53" s="666" t="s">
        <v>80</v>
      </c>
      <c r="D53" s="407"/>
      <c r="E53" s="407"/>
      <c r="F53" s="407"/>
      <c r="G53" s="407"/>
      <c r="H53" s="407"/>
      <c r="I53" s="700"/>
      <c r="J53" s="700"/>
      <c r="K53" s="701"/>
      <c r="L53" s="702"/>
      <c r="M53" s="1528">
        <v>351040</v>
      </c>
      <c r="N53" s="1528"/>
      <c r="O53" s="1528"/>
      <c r="P53" s="701"/>
      <c r="Q53" s="1529">
        <v>394089</v>
      </c>
      <c r="R53" s="1529"/>
      <c r="S53" s="1529"/>
      <c r="T53" s="1529"/>
      <c r="U53" s="1529"/>
      <c r="V53" s="1530">
        <v>445947</v>
      </c>
      <c r="W53" s="1530"/>
      <c r="X53" s="1530"/>
      <c r="Y53" s="1530"/>
      <c r="Z53" s="1530"/>
      <c r="AA53" s="407"/>
      <c r="AB53" s="664"/>
    </row>
    <row r="54" spans="1:28" s="408" customFormat="1" ht="9.75" customHeight="1">
      <c r="A54" s="664"/>
      <c r="B54" s="665"/>
      <c r="C54" s="666" t="s">
        <v>417</v>
      </c>
      <c r="D54" s="407"/>
      <c r="E54" s="407"/>
      <c r="F54" s="407"/>
      <c r="G54" s="407"/>
      <c r="H54" s="407"/>
      <c r="I54" s="700"/>
      <c r="J54" s="700"/>
      <c r="K54" s="701"/>
      <c r="L54" s="701"/>
      <c r="M54" s="1525">
        <v>35961</v>
      </c>
      <c r="N54" s="1525"/>
      <c r="O54" s="1525"/>
      <c r="P54" s="701"/>
      <c r="Q54" s="1531">
        <v>21978</v>
      </c>
      <c r="R54" s="1531"/>
      <c r="S54" s="1531"/>
      <c r="T54" s="1531"/>
      <c r="U54" s="1531"/>
      <c r="V54" s="1532">
        <v>22983</v>
      </c>
      <c r="W54" s="1532"/>
      <c r="X54" s="1532"/>
      <c r="Y54" s="1532"/>
      <c r="Z54" s="1532"/>
      <c r="AA54" s="407"/>
      <c r="AB54" s="664"/>
    </row>
    <row r="55" spans="1:28" s="408" customFormat="1" ht="9.75" customHeight="1">
      <c r="A55" s="664"/>
      <c r="B55" s="665"/>
      <c r="C55" s="666" t="s">
        <v>418</v>
      </c>
      <c r="D55" s="407"/>
      <c r="E55" s="407"/>
      <c r="F55" s="407"/>
      <c r="G55" s="407"/>
      <c r="H55" s="407"/>
      <c r="I55" s="700"/>
      <c r="J55" s="700"/>
      <c r="K55" s="701"/>
      <c r="L55" s="701"/>
      <c r="M55" s="1525">
        <v>315079</v>
      </c>
      <c r="N55" s="1525"/>
      <c r="O55" s="1525"/>
      <c r="P55" s="701"/>
      <c r="Q55" s="1526">
        <v>372111</v>
      </c>
      <c r="R55" s="1526"/>
      <c r="S55" s="1526"/>
      <c r="T55" s="1526"/>
      <c r="U55" s="1526"/>
      <c r="V55" s="1527">
        <v>422964</v>
      </c>
      <c r="W55" s="1527"/>
      <c r="X55" s="1527"/>
      <c r="Y55" s="1527"/>
      <c r="Z55" s="1527"/>
      <c r="AA55" s="407"/>
      <c r="AB55" s="664"/>
    </row>
    <row r="56" spans="1:28" s="408" customFormat="1" ht="9.75" customHeight="1">
      <c r="A56" s="664"/>
      <c r="B56" s="665"/>
      <c r="C56" s="526" t="s">
        <v>419</v>
      </c>
      <c r="D56" s="397"/>
      <c r="E56" s="397"/>
      <c r="F56" s="397"/>
      <c r="G56" s="397"/>
      <c r="H56" s="397"/>
      <c r="I56" s="703"/>
      <c r="J56" s="703"/>
      <c r="K56" s="697"/>
      <c r="L56" s="697"/>
      <c r="M56" s="1521">
        <v>96358</v>
      </c>
      <c r="N56" s="1521"/>
      <c r="O56" s="1521"/>
      <c r="P56" s="697"/>
      <c r="Q56" s="1522">
        <v>84155</v>
      </c>
      <c r="R56" s="1522"/>
      <c r="S56" s="1522"/>
      <c r="T56" s="1522"/>
      <c r="U56" s="1522"/>
      <c r="V56" s="1523">
        <v>84424</v>
      </c>
      <c r="W56" s="1523"/>
      <c r="X56" s="1523"/>
      <c r="Y56" s="1523"/>
      <c r="Z56" s="1523"/>
      <c r="AA56" s="407"/>
      <c r="AB56" s="664"/>
    </row>
    <row r="57" spans="1:28" s="408" customFormat="1" ht="9.75" customHeight="1">
      <c r="A57" s="664"/>
      <c r="B57" s="665"/>
      <c r="C57" s="526" t="s">
        <v>420</v>
      </c>
      <c r="D57" s="397"/>
      <c r="E57" s="397"/>
      <c r="F57" s="397"/>
      <c r="G57" s="397"/>
      <c r="H57" s="397"/>
      <c r="I57" s="703"/>
      <c r="J57" s="703"/>
      <c r="K57" s="697"/>
      <c r="L57" s="697"/>
      <c r="M57" s="1521">
        <v>218721</v>
      </c>
      <c r="N57" s="1521"/>
      <c r="O57" s="1521"/>
      <c r="P57" s="697"/>
      <c r="Q57" s="1522">
        <v>287956</v>
      </c>
      <c r="R57" s="1522"/>
      <c r="S57" s="1522"/>
      <c r="T57" s="1522"/>
      <c r="U57" s="1522"/>
      <c r="V57" s="1523">
        <v>338540</v>
      </c>
      <c r="W57" s="1523"/>
      <c r="X57" s="1523"/>
      <c r="Y57" s="1523"/>
      <c r="Z57" s="1523"/>
      <c r="AA57" s="407"/>
      <c r="AB57" s="664"/>
    </row>
    <row r="58" spans="1:28" s="408" customFormat="1" ht="9.75" customHeight="1">
      <c r="A58" s="664"/>
      <c r="B58" s="665"/>
      <c r="C58" s="526" t="s">
        <v>421</v>
      </c>
      <c r="D58" s="397"/>
      <c r="E58" s="397"/>
      <c r="F58" s="397"/>
      <c r="G58" s="397"/>
      <c r="H58" s="397"/>
      <c r="I58" s="703"/>
      <c r="J58" s="703"/>
      <c r="K58" s="697"/>
      <c r="L58" s="697"/>
      <c r="M58" s="1521">
        <v>201945</v>
      </c>
      <c r="N58" s="1521"/>
      <c r="O58" s="1521"/>
      <c r="P58" s="697"/>
      <c r="Q58" s="1522">
        <v>257166</v>
      </c>
      <c r="R58" s="1522"/>
      <c r="S58" s="1522"/>
      <c r="T58" s="1522"/>
      <c r="U58" s="1522"/>
      <c r="V58" s="1523">
        <v>289196</v>
      </c>
      <c r="W58" s="1523"/>
      <c r="X58" s="1523"/>
      <c r="Y58" s="1523"/>
      <c r="Z58" s="1523"/>
      <c r="AA58" s="407"/>
      <c r="AB58" s="664"/>
    </row>
    <row r="59" spans="1:28" s="408" customFormat="1" ht="9.75" customHeight="1">
      <c r="A59" s="664"/>
      <c r="B59" s="665"/>
      <c r="C59" s="526" t="s">
        <v>422</v>
      </c>
      <c r="D59" s="397"/>
      <c r="E59" s="397"/>
      <c r="F59" s="397"/>
      <c r="G59" s="397"/>
      <c r="H59" s="397"/>
      <c r="I59" s="703"/>
      <c r="J59" s="703"/>
      <c r="K59" s="697"/>
      <c r="L59" s="697"/>
      <c r="M59" s="1521">
        <v>113134</v>
      </c>
      <c r="N59" s="1521"/>
      <c r="O59" s="1521"/>
      <c r="P59" s="697"/>
      <c r="Q59" s="1522">
        <v>114945</v>
      </c>
      <c r="R59" s="1522"/>
      <c r="S59" s="1522"/>
      <c r="T59" s="1522"/>
      <c r="U59" s="1522"/>
      <c r="V59" s="1523">
        <v>133768</v>
      </c>
      <c r="W59" s="1523"/>
      <c r="X59" s="1523"/>
      <c r="Y59" s="1523"/>
      <c r="Z59" s="1523"/>
      <c r="AA59" s="407"/>
      <c r="AB59" s="664"/>
    </row>
    <row r="60" spans="1:28" s="408" customFormat="1" ht="2.25" customHeight="1">
      <c r="A60" s="664"/>
      <c r="B60" s="665"/>
      <c r="C60" s="397"/>
      <c r="D60" s="397"/>
      <c r="E60" s="397"/>
      <c r="F60" s="397"/>
      <c r="G60" s="397"/>
      <c r="H60" s="397"/>
      <c r="I60" s="703"/>
      <c r="J60" s="703"/>
      <c r="K60" s="697"/>
      <c r="L60" s="697"/>
      <c r="M60" s="1521"/>
      <c r="N60" s="1521"/>
      <c r="O60" s="1521"/>
      <c r="P60" s="697"/>
      <c r="Q60" s="1522"/>
      <c r="R60" s="1522"/>
      <c r="S60" s="1522"/>
      <c r="T60" s="1522"/>
      <c r="U60" s="1522"/>
      <c r="V60" s="1523"/>
      <c r="W60" s="1523"/>
      <c r="X60" s="1523"/>
      <c r="Y60" s="1523"/>
      <c r="Z60" s="1523"/>
      <c r="AA60" s="407"/>
      <c r="AB60" s="664"/>
    </row>
    <row r="61" spans="1:28" s="408" customFormat="1" ht="9.75" customHeight="1">
      <c r="A61" s="664"/>
      <c r="B61" s="665"/>
      <c r="C61" s="526" t="s">
        <v>423</v>
      </c>
      <c r="D61" s="397"/>
      <c r="E61" s="397"/>
      <c r="F61" s="397"/>
      <c r="G61" s="397"/>
      <c r="H61" s="397"/>
      <c r="I61" s="703"/>
      <c r="J61" s="703"/>
      <c r="K61" s="697"/>
      <c r="L61" s="697"/>
      <c r="M61" s="1521">
        <v>85473</v>
      </c>
      <c r="N61" s="1521"/>
      <c r="O61" s="1521"/>
      <c r="P61" s="697"/>
      <c r="Q61" s="1522">
        <v>68558</v>
      </c>
      <c r="R61" s="1522"/>
      <c r="S61" s="1522"/>
      <c r="T61" s="1522"/>
      <c r="U61" s="1522"/>
      <c r="V61" s="1523">
        <v>76871</v>
      </c>
      <c r="W61" s="1523"/>
      <c r="X61" s="1523"/>
      <c r="Y61" s="1523"/>
      <c r="Z61" s="1523"/>
      <c r="AA61" s="407"/>
      <c r="AB61" s="664"/>
    </row>
    <row r="62" spans="1:28" s="408" customFormat="1" ht="9.75" customHeight="1">
      <c r="A62" s="664"/>
      <c r="B62" s="665"/>
      <c r="C62" s="526" t="s">
        <v>424</v>
      </c>
      <c r="D62" s="397"/>
      <c r="E62" s="397"/>
      <c r="F62" s="397"/>
      <c r="G62" s="397"/>
      <c r="H62" s="397"/>
      <c r="I62" s="703"/>
      <c r="J62" s="703"/>
      <c r="K62" s="697"/>
      <c r="L62" s="697"/>
      <c r="M62" s="1521">
        <v>221999</v>
      </c>
      <c r="N62" s="1521"/>
      <c r="O62" s="1521"/>
      <c r="P62" s="697"/>
      <c r="Q62" s="1522">
        <v>299427</v>
      </c>
      <c r="R62" s="1522"/>
      <c r="S62" s="1522"/>
      <c r="T62" s="1522"/>
      <c r="U62" s="1522"/>
      <c r="V62" s="1523">
        <v>341536</v>
      </c>
      <c r="W62" s="1523"/>
      <c r="X62" s="1523"/>
      <c r="Y62" s="1523"/>
      <c r="Z62" s="1523"/>
      <c r="AA62" s="407"/>
      <c r="AB62" s="664"/>
    </row>
    <row r="63" spans="1:28" s="408" customFormat="1" ht="9.75" customHeight="1">
      <c r="A63" s="664"/>
      <c r="B63" s="665"/>
      <c r="C63" s="436" t="s">
        <v>315</v>
      </c>
      <c r="D63" s="397"/>
      <c r="E63" s="397"/>
      <c r="F63" s="397"/>
      <c r="G63" s="397"/>
      <c r="H63" s="397"/>
      <c r="I63" s="703"/>
      <c r="J63" s="703"/>
      <c r="K63" s="697"/>
      <c r="L63" s="697"/>
      <c r="M63" s="1521">
        <v>48007</v>
      </c>
      <c r="N63" s="1521"/>
      <c r="O63" s="1521"/>
      <c r="P63" s="697"/>
      <c r="Q63" s="1522">
        <v>49606</v>
      </c>
      <c r="R63" s="1522"/>
      <c r="S63" s="1522"/>
      <c r="T63" s="1522"/>
      <c r="U63" s="1522"/>
      <c r="V63" s="1523">
        <v>56105</v>
      </c>
      <c r="W63" s="1523"/>
      <c r="X63" s="1523"/>
      <c r="Y63" s="1523"/>
      <c r="Z63" s="1523"/>
      <c r="AA63" s="407"/>
      <c r="AB63" s="664"/>
    </row>
    <row r="64" spans="1:28" s="408" customFormat="1" ht="9.75" customHeight="1">
      <c r="A64" s="664"/>
      <c r="B64" s="665"/>
      <c r="C64" s="436" t="s">
        <v>425</v>
      </c>
      <c r="D64" s="397"/>
      <c r="E64" s="397"/>
      <c r="F64" s="397"/>
      <c r="G64" s="397"/>
      <c r="H64" s="397"/>
      <c r="I64" s="703"/>
      <c r="J64" s="703"/>
      <c r="K64" s="697"/>
      <c r="L64" s="697"/>
      <c r="M64" s="1521">
        <v>173992</v>
      </c>
      <c r="N64" s="1521"/>
      <c r="O64" s="1521"/>
      <c r="P64" s="697"/>
      <c r="Q64" s="1522">
        <v>249821</v>
      </c>
      <c r="R64" s="1522"/>
      <c r="S64" s="1522"/>
      <c r="T64" s="1522"/>
      <c r="U64" s="1522"/>
      <c r="V64" s="1523">
        <v>285431</v>
      </c>
      <c r="W64" s="1523"/>
      <c r="X64" s="1523"/>
      <c r="Y64" s="1523"/>
      <c r="Z64" s="1523"/>
      <c r="AA64" s="407"/>
      <c r="AB64" s="664"/>
    </row>
    <row r="65" spans="1:28" s="408" customFormat="1" ht="9.75" customHeight="1">
      <c r="A65" s="664"/>
      <c r="B65" s="665"/>
      <c r="C65" s="526" t="s">
        <v>178</v>
      </c>
      <c r="D65" s="397"/>
      <c r="E65" s="397"/>
      <c r="F65" s="397"/>
      <c r="G65" s="397"/>
      <c r="H65" s="397"/>
      <c r="I65" s="703"/>
      <c r="J65" s="703"/>
      <c r="K65" s="697"/>
      <c r="L65" s="697"/>
      <c r="M65" s="1521">
        <v>7607</v>
      </c>
      <c r="N65" s="1521"/>
      <c r="O65" s="1521"/>
      <c r="P65" s="697"/>
      <c r="Q65" s="1522">
        <v>4126</v>
      </c>
      <c r="R65" s="1522"/>
      <c r="S65" s="1522"/>
      <c r="T65" s="1522"/>
      <c r="U65" s="1522"/>
      <c r="V65" s="1523">
        <v>4557</v>
      </c>
      <c r="W65" s="1523"/>
      <c r="X65" s="1523"/>
      <c r="Y65" s="1523"/>
      <c r="Z65" s="1523"/>
      <c r="AA65" s="407"/>
      <c r="AB65" s="664"/>
    </row>
    <row r="66" spans="1:28" s="408" customFormat="1" ht="2.25" customHeight="1">
      <c r="A66" s="664"/>
      <c r="B66" s="665"/>
      <c r="C66" s="526"/>
      <c r="D66" s="397"/>
      <c r="E66" s="397"/>
      <c r="F66" s="397"/>
      <c r="G66" s="397"/>
      <c r="H66" s="397"/>
      <c r="I66" s="703"/>
      <c r="J66" s="703"/>
      <c r="K66" s="697"/>
      <c r="L66" s="697"/>
      <c r="M66" s="1521"/>
      <c r="N66" s="1521"/>
      <c r="O66" s="1521"/>
      <c r="P66" s="697"/>
      <c r="Q66" s="1522"/>
      <c r="R66" s="1522"/>
      <c r="S66" s="1522"/>
      <c r="T66" s="1522"/>
      <c r="U66" s="1522"/>
      <c r="V66" s="1523"/>
      <c r="W66" s="1523"/>
      <c r="X66" s="1523"/>
      <c r="Y66" s="1523"/>
      <c r="Z66" s="1523"/>
      <c r="AA66" s="407"/>
      <c r="AB66" s="664"/>
    </row>
    <row r="67" spans="1:28" s="408" customFormat="1" ht="9.75" customHeight="1">
      <c r="A67" s="664"/>
      <c r="B67" s="665"/>
      <c r="C67" s="526" t="s">
        <v>84</v>
      </c>
      <c r="D67" s="397"/>
      <c r="E67" s="397"/>
      <c r="F67" s="397"/>
      <c r="G67" s="397"/>
      <c r="H67" s="397"/>
      <c r="I67" s="703"/>
      <c r="J67" s="703"/>
      <c r="K67" s="697"/>
      <c r="L67" s="697"/>
      <c r="M67" s="1521">
        <v>134034</v>
      </c>
      <c r="N67" s="1521"/>
      <c r="O67" s="1521"/>
      <c r="P67" s="697"/>
      <c r="Q67" s="1522">
        <v>175068</v>
      </c>
      <c r="R67" s="1522"/>
      <c r="S67" s="1522"/>
      <c r="T67" s="1522"/>
      <c r="U67" s="1522"/>
      <c r="V67" s="1523">
        <v>198527</v>
      </c>
      <c r="W67" s="1523"/>
      <c r="X67" s="1523"/>
      <c r="Y67" s="1523"/>
      <c r="Z67" s="1523"/>
      <c r="AB67" s="664"/>
    </row>
    <row r="68" spans="1:28" s="408" customFormat="1" ht="9.75" customHeight="1">
      <c r="A68" s="664"/>
      <c r="B68" s="665"/>
      <c r="C68" s="526" t="s">
        <v>83</v>
      </c>
      <c r="D68" s="397"/>
      <c r="E68" s="397"/>
      <c r="F68" s="397"/>
      <c r="G68" s="397"/>
      <c r="H68" s="397"/>
      <c r="I68" s="703"/>
      <c r="J68" s="703"/>
      <c r="K68" s="697"/>
      <c r="L68" s="697"/>
      <c r="M68" s="1521">
        <v>181045</v>
      </c>
      <c r="N68" s="1521"/>
      <c r="O68" s="1521"/>
      <c r="P68" s="697"/>
      <c r="Q68" s="1522">
        <v>197043</v>
      </c>
      <c r="R68" s="1522"/>
      <c r="S68" s="1522"/>
      <c r="T68" s="1522"/>
      <c r="U68" s="1522"/>
      <c r="V68" s="1523">
        <v>224437</v>
      </c>
      <c r="W68" s="1523"/>
      <c r="X68" s="1523"/>
      <c r="Y68" s="1523"/>
      <c r="Z68" s="1523"/>
      <c r="AA68" s="407"/>
      <c r="AB68" s="664"/>
    </row>
    <row r="69" spans="1:28" s="408" customFormat="1" ht="3" customHeight="1">
      <c r="A69" s="664"/>
      <c r="B69" s="665"/>
      <c r="C69" s="526"/>
      <c r="D69" s="397"/>
      <c r="E69" s="397"/>
      <c r="F69" s="397"/>
      <c r="G69" s="397"/>
      <c r="H69" s="397"/>
      <c r="I69" s="703"/>
      <c r="J69" s="703"/>
      <c r="K69" s="697"/>
      <c r="L69" s="697"/>
      <c r="M69" s="1521"/>
      <c r="N69" s="1521"/>
      <c r="O69" s="1521"/>
      <c r="P69" s="697"/>
      <c r="Q69" s="1522"/>
      <c r="R69" s="1522"/>
      <c r="S69" s="1522"/>
      <c r="T69" s="1522"/>
      <c r="U69" s="1522"/>
      <c r="V69" s="1523"/>
      <c r="W69" s="1523"/>
      <c r="X69" s="1523"/>
      <c r="Y69" s="1523"/>
      <c r="Z69" s="1523"/>
      <c r="AA69" s="407"/>
      <c r="AB69" s="664"/>
    </row>
    <row r="70" spans="1:28" s="408" customFormat="1" ht="9.75" customHeight="1">
      <c r="A70" s="664"/>
      <c r="B70" s="665"/>
      <c r="C70" s="526" t="s">
        <v>381</v>
      </c>
      <c r="D70" s="397"/>
      <c r="E70" s="397"/>
      <c r="F70" s="397"/>
      <c r="G70" s="397"/>
      <c r="H70" s="397"/>
      <c r="I70" s="703"/>
      <c r="J70" s="703"/>
      <c r="K70" s="697"/>
      <c r="L70" s="697"/>
      <c r="M70" s="1521">
        <v>26623</v>
      </c>
      <c r="N70" s="1521"/>
      <c r="O70" s="1521"/>
      <c r="P70" s="697"/>
      <c r="Q70" s="1522">
        <v>26172</v>
      </c>
      <c r="R70" s="1522"/>
      <c r="S70" s="1522"/>
      <c r="T70" s="1522"/>
      <c r="U70" s="1522"/>
      <c r="V70" s="1523">
        <v>37136</v>
      </c>
      <c r="W70" s="1523"/>
      <c r="X70" s="1523"/>
      <c r="Y70" s="1523"/>
      <c r="Z70" s="1523"/>
      <c r="AA70" s="407"/>
      <c r="AB70" s="664"/>
    </row>
    <row r="71" spans="1:28" s="408" customFormat="1" ht="9.75" customHeight="1">
      <c r="A71" s="664"/>
      <c r="B71" s="665"/>
      <c r="C71" s="526" t="s">
        <v>382</v>
      </c>
      <c r="D71" s="397"/>
      <c r="E71" s="397"/>
      <c r="F71" s="397"/>
      <c r="G71" s="397"/>
      <c r="H71" s="397"/>
      <c r="I71" s="703"/>
      <c r="J71" s="703"/>
      <c r="K71" s="697"/>
      <c r="L71" s="697"/>
      <c r="M71" s="1521">
        <v>41612</v>
      </c>
      <c r="N71" s="1521"/>
      <c r="O71" s="1521"/>
      <c r="P71" s="697"/>
      <c r="Q71" s="1522">
        <v>43535</v>
      </c>
      <c r="R71" s="1522"/>
      <c r="S71" s="1522"/>
      <c r="T71" s="1522"/>
      <c r="U71" s="1522"/>
      <c r="V71" s="1523">
        <v>49207</v>
      </c>
      <c r="W71" s="1523"/>
      <c r="X71" s="1523"/>
      <c r="Y71" s="1523"/>
      <c r="Z71" s="1523"/>
      <c r="AA71" s="407"/>
      <c r="AB71" s="664"/>
    </row>
    <row r="72" spans="1:28" s="408" customFormat="1" ht="9.75" customHeight="1">
      <c r="A72" s="664"/>
      <c r="B72" s="665"/>
      <c r="C72" s="526" t="s">
        <v>383</v>
      </c>
      <c r="D72" s="397"/>
      <c r="E72" s="397"/>
      <c r="F72" s="397"/>
      <c r="G72" s="397"/>
      <c r="H72" s="397"/>
      <c r="I72" s="703"/>
      <c r="J72" s="703"/>
      <c r="K72" s="697"/>
      <c r="L72" s="697"/>
      <c r="M72" s="1521">
        <v>83719</v>
      </c>
      <c r="N72" s="1521"/>
      <c r="O72" s="1521"/>
      <c r="P72" s="697"/>
      <c r="Q72" s="1522">
        <v>91269</v>
      </c>
      <c r="R72" s="1522"/>
      <c r="S72" s="1522"/>
      <c r="T72" s="1522"/>
      <c r="U72" s="1522"/>
      <c r="V72" s="1523">
        <v>101913</v>
      </c>
      <c r="W72" s="1523"/>
      <c r="X72" s="1523"/>
      <c r="Y72" s="1523"/>
      <c r="Z72" s="1523"/>
      <c r="AA72" s="407"/>
      <c r="AB72" s="664"/>
    </row>
    <row r="73" spans="1:28" s="408" customFormat="1" ht="9.75" customHeight="1">
      <c r="A73" s="664"/>
      <c r="B73" s="665"/>
      <c r="C73" s="526" t="s">
        <v>384</v>
      </c>
      <c r="D73" s="397"/>
      <c r="E73" s="397"/>
      <c r="F73" s="397"/>
      <c r="G73" s="397"/>
      <c r="H73" s="397"/>
      <c r="I73" s="703"/>
      <c r="J73" s="703"/>
      <c r="K73" s="697"/>
      <c r="L73" s="697"/>
      <c r="M73" s="1521">
        <v>78093</v>
      </c>
      <c r="N73" s="1521"/>
      <c r="O73" s="1521"/>
      <c r="P73" s="697"/>
      <c r="Q73" s="1522">
        <v>89515</v>
      </c>
      <c r="R73" s="1522"/>
      <c r="S73" s="1522"/>
      <c r="T73" s="1522"/>
      <c r="U73" s="1522"/>
      <c r="V73" s="1523">
        <v>100091</v>
      </c>
      <c r="W73" s="1523"/>
      <c r="X73" s="1523"/>
      <c r="Y73" s="1523"/>
      <c r="Z73" s="1523"/>
      <c r="AA73" s="407"/>
      <c r="AB73" s="664"/>
    </row>
    <row r="74" spans="1:28" s="408" customFormat="1" ht="9.75" customHeight="1">
      <c r="A74" s="664"/>
      <c r="B74" s="665"/>
      <c r="C74" s="526" t="s">
        <v>385</v>
      </c>
      <c r="D74" s="397"/>
      <c r="E74" s="397"/>
      <c r="F74" s="397"/>
      <c r="G74" s="397"/>
      <c r="H74" s="397"/>
      <c r="I74" s="703"/>
      <c r="J74" s="703"/>
      <c r="K74" s="697"/>
      <c r="L74" s="697"/>
      <c r="M74" s="1521">
        <v>34696</v>
      </c>
      <c r="N74" s="1521"/>
      <c r="O74" s="1521"/>
      <c r="P74" s="697"/>
      <c r="Q74" s="1522">
        <v>44905</v>
      </c>
      <c r="R74" s="1522"/>
      <c r="S74" s="1522"/>
      <c r="T74" s="1522"/>
      <c r="U74" s="1522"/>
      <c r="V74" s="1523">
        <v>50104</v>
      </c>
      <c r="W74" s="1523"/>
      <c r="X74" s="1523"/>
      <c r="Y74" s="1523"/>
      <c r="Z74" s="1523"/>
      <c r="AA74" s="407"/>
      <c r="AB74" s="664"/>
    </row>
    <row r="75" spans="1:28" s="408" customFormat="1" ht="9.75" customHeight="1">
      <c r="A75" s="664"/>
      <c r="B75" s="665"/>
      <c r="C75" s="526" t="s">
        <v>386</v>
      </c>
      <c r="D75" s="397"/>
      <c r="E75" s="397"/>
      <c r="F75" s="397"/>
      <c r="G75" s="397"/>
      <c r="H75" s="397"/>
      <c r="I75" s="703"/>
      <c r="J75" s="703"/>
      <c r="K75" s="697"/>
      <c r="L75" s="697"/>
      <c r="M75" s="1521">
        <v>50336</v>
      </c>
      <c r="N75" s="1521"/>
      <c r="O75" s="1521"/>
      <c r="P75" s="697"/>
      <c r="Q75" s="1522">
        <v>76715</v>
      </c>
      <c r="R75" s="1522"/>
      <c r="S75" s="1522"/>
      <c r="T75" s="1522"/>
      <c r="U75" s="1522"/>
      <c r="V75" s="1523">
        <v>84513</v>
      </c>
      <c r="W75" s="1523"/>
      <c r="X75" s="1523"/>
      <c r="Y75" s="1523"/>
      <c r="Z75" s="1523"/>
      <c r="AA75" s="407"/>
      <c r="AB75" s="664"/>
    </row>
    <row r="76" spans="1:28" s="408" customFormat="1" ht="2.25" customHeight="1">
      <c r="A76" s="664"/>
      <c r="B76" s="665"/>
      <c r="D76" s="397"/>
      <c r="E76" s="397"/>
      <c r="F76" s="397"/>
      <c r="G76" s="397"/>
      <c r="H76" s="397"/>
      <c r="I76" s="703"/>
      <c r="J76" s="703"/>
      <c r="K76" s="697"/>
      <c r="L76" s="697"/>
      <c r="M76" s="1521"/>
      <c r="N76" s="1521"/>
      <c r="O76" s="1521"/>
      <c r="P76" s="697"/>
      <c r="Q76" s="1522"/>
      <c r="R76" s="1522"/>
      <c r="S76" s="1522"/>
      <c r="T76" s="1522"/>
      <c r="U76" s="1522"/>
      <c r="V76" s="1523"/>
      <c r="W76" s="1523"/>
      <c r="X76" s="1523"/>
      <c r="Y76" s="1523"/>
      <c r="Z76" s="1523"/>
      <c r="AA76" s="407"/>
      <c r="AB76" s="664"/>
    </row>
    <row r="77" spans="1:28" s="408" customFormat="1" ht="9.75" customHeight="1">
      <c r="A77" s="664"/>
      <c r="B77" s="665"/>
      <c r="C77" s="526" t="s">
        <v>387</v>
      </c>
      <c r="D77" s="397"/>
      <c r="E77" s="397"/>
      <c r="F77" s="397"/>
      <c r="G77" s="397"/>
      <c r="H77" s="397"/>
      <c r="I77" s="703"/>
      <c r="J77" s="703"/>
      <c r="K77" s="697"/>
      <c r="L77" s="697"/>
      <c r="M77" s="1521" t="s">
        <v>9</v>
      </c>
      <c r="N77" s="1521"/>
      <c r="O77" s="1521"/>
      <c r="P77" s="697"/>
      <c r="Q77" s="1522" t="s">
        <v>9</v>
      </c>
      <c r="R77" s="1522"/>
      <c r="S77" s="1522"/>
      <c r="T77" s="1522"/>
      <c r="U77" s="1522"/>
      <c r="V77" s="1523" t="s">
        <v>9</v>
      </c>
      <c r="W77" s="1523"/>
      <c r="X77" s="1523"/>
      <c r="Y77" s="1523"/>
      <c r="Z77" s="1523"/>
      <c r="AA77" s="407"/>
      <c r="AB77" s="664"/>
    </row>
    <row r="78" spans="1:28" s="408" customFormat="1" ht="9.75" customHeight="1">
      <c r="A78" s="664"/>
      <c r="B78" s="665"/>
      <c r="C78" s="526" t="s">
        <v>388</v>
      </c>
      <c r="D78" s="397"/>
      <c r="E78" s="397"/>
      <c r="F78" s="397"/>
      <c r="G78" s="397"/>
      <c r="H78" s="397"/>
      <c r="I78" s="703"/>
      <c r="J78" s="703"/>
      <c r="K78" s="697"/>
      <c r="L78" s="697"/>
      <c r="M78" s="1521">
        <v>6441</v>
      </c>
      <c r="N78" s="1521"/>
      <c r="O78" s="1521"/>
      <c r="P78" s="697"/>
      <c r="Q78" s="1522">
        <v>7911</v>
      </c>
      <c r="R78" s="1522"/>
      <c r="S78" s="1522"/>
      <c r="T78" s="1522"/>
      <c r="U78" s="1522"/>
      <c r="V78" s="1523">
        <v>8726</v>
      </c>
      <c r="W78" s="1523"/>
      <c r="X78" s="1523"/>
      <c r="Y78" s="1523"/>
      <c r="Z78" s="1523"/>
      <c r="AA78" s="407"/>
      <c r="AB78" s="664"/>
    </row>
    <row r="79" spans="1:28" s="408" customFormat="1" ht="9.75" customHeight="1">
      <c r="A79" s="664"/>
      <c r="B79" s="665"/>
      <c r="C79" s="526" t="s">
        <v>389</v>
      </c>
      <c r="D79" s="397"/>
      <c r="E79" s="397"/>
      <c r="F79" s="397"/>
      <c r="G79" s="397"/>
      <c r="H79" s="397"/>
      <c r="I79" s="703"/>
      <c r="J79" s="703"/>
      <c r="K79" s="697"/>
      <c r="L79" s="697"/>
      <c r="M79" s="1521">
        <v>35307</v>
      </c>
      <c r="N79" s="1521"/>
      <c r="O79" s="1521"/>
      <c r="P79" s="697"/>
      <c r="Q79" s="1522">
        <v>48768</v>
      </c>
      <c r="R79" s="1522"/>
      <c r="S79" s="1522"/>
      <c r="T79" s="1522"/>
      <c r="U79" s="1522"/>
      <c r="V79" s="1523">
        <v>54620</v>
      </c>
      <c r="W79" s="1523"/>
      <c r="X79" s="1523"/>
      <c r="Y79" s="1523"/>
      <c r="Z79" s="1523"/>
      <c r="AA79" s="407"/>
      <c r="AB79" s="664"/>
    </row>
    <row r="80" spans="1:28" s="408" customFormat="1" ht="9.75" customHeight="1">
      <c r="A80" s="664"/>
      <c r="B80" s="665"/>
      <c r="C80" s="526" t="s">
        <v>390</v>
      </c>
      <c r="D80" s="397"/>
      <c r="E80" s="397"/>
      <c r="F80" s="397"/>
      <c r="G80" s="397"/>
      <c r="H80" s="397"/>
      <c r="I80" s="703"/>
      <c r="J80" s="703"/>
      <c r="K80" s="697"/>
      <c r="L80" s="697"/>
      <c r="M80" s="1521">
        <v>52630</v>
      </c>
      <c r="N80" s="1521"/>
      <c r="O80" s="1521"/>
      <c r="P80" s="697"/>
      <c r="Q80" s="1522">
        <v>56157</v>
      </c>
      <c r="R80" s="1522"/>
      <c r="S80" s="1522"/>
      <c r="T80" s="1522"/>
      <c r="U80" s="1522"/>
      <c r="V80" s="1523">
        <v>62530</v>
      </c>
      <c r="W80" s="1523"/>
      <c r="X80" s="1523"/>
      <c r="Y80" s="1523"/>
      <c r="Z80" s="1523"/>
      <c r="AA80" s="407"/>
      <c r="AB80" s="664"/>
    </row>
    <row r="81" spans="1:28" s="408" customFormat="1" ht="9.75" customHeight="1">
      <c r="A81" s="664"/>
      <c r="B81" s="665"/>
      <c r="C81" s="526" t="s">
        <v>391</v>
      </c>
      <c r="D81" s="397"/>
      <c r="E81" s="397"/>
      <c r="F81" s="397"/>
      <c r="G81" s="397"/>
      <c r="H81" s="397"/>
      <c r="I81" s="703"/>
      <c r="J81" s="703"/>
      <c r="K81" s="697"/>
      <c r="L81" s="697"/>
      <c r="M81" s="1521">
        <v>115720</v>
      </c>
      <c r="N81" s="1521"/>
      <c r="O81" s="1521"/>
      <c r="P81" s="697"/>
      <c r="Q81" s="1522">
        <v>129110</v>
      </c>
      <c r="R81" s="1522"/>
      <c r="S81" s="1522"/>
      <c r="T81" s="1522"/>
      <c r="U81" s="1522"/>
      <c r="V81" s="1523">
        <v>146721</v>
      </c>
      <c r="W81" s="1523"/>
      <c r="X81" s="1523"/>
      <c r="Y81" s="1523"/>
      <c r="Z81" s="1523"/>
      <c r="AA81" s="407"/>
      <c r="AB81" s="664"/>
    </row>
    <row r="82" spans="1:28" s="408" customFormat="1" ht="9.75" customHeight="1">
      <c r="A82" s="664"/>
      <c r="B82" s="665"/>
      <c r="C82" s="526" t="s">
        <v>392</v>
      </c>
      <c r="D82" s="397"/>
      <c r="E82" s="397"/>
      <c r="F82" s="397"/>
      <c r="G82" s="397"/>
      <c r="H82" s="397"/>
      <c r="I82" s="703"/>
      <c r="J82" s="703"/>
      <c r="K82" s="697"/>
      <c r="L82" s="697"/>
      <c r="M82" s="1521">
        <v>71638</v>
      </c>
      <c r="N82" s="1521"/>
      <c r="O82" s="1521"/>
      <c r="P82" s="697"/>
      <c r="Q82" s="1522">
        <v>94169</v>
      </c>
      <c r="R82" s="1522"/>
      <c r="S82" s="1522"/>
      <c r="T82" s="1522"/>
      <c r="U82" s="1522"/>
      <c r="V82" s="1523">
        <v>108430</v>
      </c>
      <c r="W82" s="1523"/>
      <c r="X82" s="1523"/>
      <c r="Y82" s="1523"/>
      <c r="Z82" s="1523"/>
      <c r="AA82" s="407"/>
      <c r="AB82" s="664"/>
    </row>
    <row r="83" spans="1:28" s="408" customFormat="1" ht="9.75" customHeight="1">
      <c r="A83" s="664"/>
      <c r="B83" s="665"/>
      <c r="C83" s="526" t="s">
        <v>393</v>
      </c>
      <c r="D83" s="397"/>
      <c r="E83" s="397"/>
      <c r="F83" s="397"/>
      <c r="G83" s="397"/>
      <c r="H83" s="397"/>
      <c r="I83" s="703"/>
      <c r="J83" s="703"/>
      <c r="K83" s="697"/>
      <c r="L83" s="697"/>
      <c r="M83" s="1521">
        <v>33343</v>
      </c>
      <c r="N83" s="1521"/>
      <c r="O83" s="1521"/>
      <c r="P83" s="697"/>
      <c r="Q83" s="1522">
        <v>35996</v>
      </c>
      <c r="R83" s="1522"/>
      <c r="S83" s="1522"/>
      <c r="T83" s="1522"/>
      <c r="U83" s="1522"/>
      <c r="V83" s="1523">
        <v>41937</v>
      </c>
      <c r="W83" s="1523"/>
      <c r="X83" s="1523"/>
      <c r="Y83" s="1523"/>
      <c r="Z83" s="1523"/>
      <c r="AA83" s="407"/>
      <c r="AB83" s="664"/>
    </row>
    <row r="84" spans="1:28" s="408" customFormat="1" ht="9.75" customHeight="1">
      <c r="A84" s="664"/>
      <c r="B84" s="665"/>
      <c r="C84" s="646" t="s">
        <v>327</v>
      </c>
      <c r="D84" s="397"/>
      <c r="E84" s="397"/>
      <c r="F84" s="397"/>
      <c r="G84" s="397"/>
      <c r="H84" s="397"/>
      <c r="I84" s="703"/>
      <c r="J84" s="703"/>
      <c r="K84" s="703"/>
      <c r="L84" s="703"/>
      <c r="M84" s="703"/>
      <c r="N84" s="703"/>
      <c r="O84" s="703"/>
      <c r="P84" s="703"/>
      <c r="Q84" s="703"/>
      <c r="R84" s="703"/>
      <c r="S84" s="703"/>
      <c r="T84" s="703"/>
      <c r="U84" s="703"/>
      <c r="V84" s="703"/>
      <c r="W84" s="703"/>
      <c r="X84" s="703"/>
      <c r="Y84" s="703"/>
      <c r="Z84" s="703"/>
      <c r="AA84" s="407"/>
      <c r="AB84" s="664"/>
    </row>
    <row r="85" spans="1:28" s="408" customFormat="1" ht="11.25" customHeight="1">
      <c r="A85" s="664"/>
      <c r="B85" s="665"/>
      <c r="C85" s="432" t="s">
        <v>716</v>
      </c>
      <c r="D85" s="397"/>
      <c r="E85" s="397"/>
      <c r="F85" s="397"/>
      <c r="G85" s="397"/>
      <c r="H85" s="397"/>
      <c r="I85" s="703"/>
      <c r="J85" s="703"/>
      <c r="K85" s="703"/>
      <c r="L85" s="703"/>
      <c r="M85" s="703"/>
      <c r="N85" s="703"/>
      <c r="O85" s="703"/>
      <c r="P85" s="703"/>
      <c r="Q85" s="703"/>
      <c r="R85" s="703"/>
      <c r="S85" s="703"/>
      <c r="T85" s="703"/>
      <c r="U85" s="703"/>
      <c r="V85" s="703"/>
      <c r="W85" s="703"/>
      <c r="X85" s="703"/>
      <c r="Y85" s="703"/>
      <c r="Z85" s="704"/>
      <c r="AA85" s="407"/>
      <c r="AB85" s="664"/>
    </row>
    <row r="86" spans="1:28" s="708" customFormat="1" ht="9.75" customHeight="1" thickBot="1">
      <c r="A86" s="705"/>
      <c r="B86" s="665"/>
      <c r="C86" s="706" t="s">
        <v>394</v>
      </c>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707"/>
      <c r="AB86" s="705"/>
    </row>
    <row r="87" spans="1:28" s="708" customFormat="1" ht="13.5" customHeight="1" thickBot="1">
      <c r="A87" s="705"/>
      <c r="B87" s="709">
        <v>12</v>
      </c>
      <c r="C87" s="710" t="s">
        <v>494</v>
      </c>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707"/>
      <c r="AB87" s="705"/>
    </row>
    <row r="88" spans="1:28" s="708" customFormat="1" ht="14.25" customHeight="1">
      <c r="A88" s="711"/>
      <c r="B88" s="712"/>
      <c r="C88" s="713"/>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714"/>
      <c r="AB88" s="711"/>
    </row>
    <row r="89" spans="1:28" ht="13.5" customHeight="1">
      <c r="A89" s="568"/>
      <c r="B89" s="568"/>
      <c r="C89" s="568"/>
      <c r="D89" s="568"/>
      <c r="E89" s="625"/>
      <c r="F89" s="625"/>
      <c r="G89" s="625"/>
      <c r="H89" s="625"/>
      <c r="I89" s="625"/>
      <c r="J89" s="625"/>
      <c r="K89" s="625"/>
      <c r="L89" s="625"/>
      <c r="M89" s="625"/>
      <c r="N89" s="625"/>
      <c r="O89" s="625"/>
      <c r="P89" s="625"/>
      <c r="Q89" s="625"/>
      <c r="R89" s="625"/>
      <c r="S89" s="625"/>
      <c r="T89" s="625"/>
      <c r="U89" s="625"/>
      <c r="V89" s="625"/>
      <c r="W89" s="625"/>
      <c r="X89" s="1524"/>
      <c r="Y89" s="1524"/>
      <c r="Z89" s="1524"/>
      <c r="AA89" s="568"/>
      <c r="AB89" s="715"/>
    </row>
    <row r="94" spans="1:28">
      <c r="T94" s="716"/>
      <c r="U94" s="716"/>
    </row>
    <row r="96" spans="1:28">
      <c r="Z96" s="932"/>
    </row>
    <row r="106" spans="13:13">
      <c r="M106" s="382"/>
    </row>
  </sheetData>
  <mergeCells count="232">
    <mergeCell ref="C8:D8"/>
    <mergeCell ref="F8:I8"/>
    <mergeCell ref="K8:M8"/>
    <mergeCell ref="O8:Q8"/>
    <mergeCell ref="T8:V8"/>
    <mergeCell ref="X8:Z8"/>
    <mergeCell ref="C1:D1"/>
    <mergeCell ref="Z2:Z3"/>
    <mergeCell ref="C5:D6"/>
    <mergeCell ref="F6:M6"/>
    <mergeCell ref="F7:I7"/>
    <mergeCell ref="K7:M7"/>
    <mergeCell ref="O7:R7"/>
    <mergeCell ref="T7:V7"/>
    <mergeCell ref="X7:Z7"/>
    <mergeCell ref="C9:D9"/>
    <mergeCell ref="F9:I9"/>
    <mergeCell ref="K9:M9"/>
    <mergeCell ref="O9:Q9"/>
    <mergeCell ref="T9:V9"/>
    <mergeCell ref="X9:Z9"/>
    <mergeCell ref="C10:D10"/>
    <mergeCell ref="F10:I10"/>
    <mergeCell ref="K10:M10"/>
    <mergeCell ref="O10:Q10"/>
    <mergeCell ref="T10:V10"/>
    <mergeCell ref="X10:Z10"/>
    <mergeCell ref="C11:D11"/>
    <mergeCell ref="F11:I11"/>
    <mergeCell ref="K11:M11"/>
    <mergeCell ref="O11:Q11"/>
    <mergeCell ref="T11:V11"/>
    <mergeCell ref="X11:Z11"/>
    <mergeCell ref="X13:Z13"/>
    <mergeCell ref="F14:I14"/>
    <mergeCell ref="K14:M14"/>
    <mergeCell ref="O14:Q14"/>
    <mergeCell ref="T14:V14"/>
    <mergeCell ref="X14:Z14"/>
    <mergeCell ref="C12:D12"/>
    <mergeCell ref="F12:I12"/>
    <mergeCell ref="K12:M12"/>
    <mergeCell ref="O12:Q12"/>
    <mergeCell ref="T12:V12"/>
    <mergeCell ref="X12:Z12"/>
    <mergeCell ref="C16:D16"/>
    <mergeCell ref="F16:I16"/>
    <mergeCell ref="K16:M16"/>
    <mergeCell ref="O16:Q16"/>
    <mergeCell ref="T16:V16"/>
    <mergeCell ref="F13:I13"/>
    <mergeCell ref="K13:M13"/>
    <mergeCell ref="O13:Q13"/>
    <mergeCell ref="T13:V13"/>
    <mergeCell ref="X16:Z16"/>
    <mergeCell ref="F17:I17"/>
    <mergeCell ref="K17:M17"/>
    <mergeCell ref="O17:Q17"/>
    <mergeCell ref="T17:V17"/>
    <mergeCell ref="X17:Z17"/>
    <mergeCell ref="F15:I15"/>
    <mergeCell ref="K15:M15"/>
    <mergeCell ref="O15:Q15"/>
    <mergeCell ref="T15:V15"/>
    <mergeCell ref="X15:Z15"/>
    <mergeCell ref="C20:D20"/>
    <mergeCell ref="F20:I20"/>
    <mergeCell ref="K20:M20"/>
    <mergeCell ref="O20:Q20"/>
    <mergeCell ref="T20:V20"/>
    <mergeCell ref="X20:Z20"/>
    <mergeCell ref="F18:I18"/>
    <mergeCell ref="K18:M18"/>
    <mergeCell ref="O18:Q18"/>
    <mergeCell ref="T18:V18"/>
    <mergeCell ref="X18:Z18"/>
    <mergeCell ref="F19:I19"/>
    <mergeCell ref="K19:M19"/>
    <mergeCell ref="O19:Q19"/>
    <mergeCell ref="T19:V19"/>
    <mergeCell ref="X19:Z19"/>
    <mergeCell ref="T30:V30"/>
    <mergeCell ref="X30:Z30"/>
    <mergeCell ref="F22:I22"/>
    <mergeCell ref="K22:M22"/>
    <mergeCell ref="O22:Q22"/>
    <mergeCell ref="T22:V22"/>
    <mergeCell ref="X22:Z22"/>
    <mergeCell ref="C28:Z28"/>
    <mergeCell ref="F21:I21"/>
    <mergeCell ref="K21:M21"/>
    <mergeCell ref="O21:Q21"/>
    <mergeCell ref="T21:V21"/>
    <mergeCell ref="X21:Z21"/>
    <mergeCell ref="I31:K31"/>
    <mergeCell ref="Q31:R31"/>
    <mergeCell ref="C32:D32"/>
    <mergeCell ref="I32:K32"/>
    <mergeCell ref="Q32:R32"/>
    <mergeCell ref="Q33:S33"/>
    <mergeCell ref="C29:D30"/>
    <mergeCell ref="I30:K30"/>
    <mergeCell ref="M30:O30"/>
    <mergeCell ref="Q30:S30"/>
    <mergeCell ref="I37:K37"/>
    <mergeCell ref="Q37:R37"/>
    <mergeCell ref="I38:K38"/>
    <mergeCell ref="Q38:R38"/>
    <mergeCell ref="I39:K39"/>
    <mergeCell ref="Q39:R39"/>
    <mergeCell ref="I34:K34"/>
    <mergeCell ref="Q34:R34"/>
    <mergeCell ref="I35:K35"/>
    <mergeCell ref="Q35:R35"/>
    <mergeCell ref="I36:K36"/>
    <mergeCell ref="Q36:R36"/>
    <mergeCell ref="I43:K43"/>
    <mergeCell ref="I44:K44"/>
    <mergeCell ref="Q44:R44"/>
    <mergeCell ref="I45:K45"/>
    <mergeCell ref="Q45:R45"/>
    <mergeCell ref="I46:K46"/>
    <mergeCell ref="Q46:R46"/>
    <mergeCell ref="I40:K40"/>
    <mergeCell ref="Q40:R40"/>
    <mergeCell ref="I41:K41"/>
    <mergeCell ref="Q41:R41"/>
    <mergeCell ref="I42:K42"/>
    <mergeCell ref="Q42:R42"/>
    <mergeCell ref="I47:K47"/>
    <mergeCell ref="Q47:R47"/>
    <mergeCell ref="I48:K48"/>
    <mergeCell ref="Q48:R48"/>
    <mergeCell ref="C50:Z50"/>
    <mergeCell ref="C51:D52"/>
    <mergeCell ref="M52:O52"/>
    <mergeCell ref="Q52:T52"/>
    <mergeCell ref="V52:Z52"/>
    <mergeCell ref="M55:O55"/>
    <mergeCell ref="Q55:U55"/>
    <mergeCell ref="V55:Z55"/>
    <mergeCell ref="M56:O56"/>
    <mergeCell ref="Q56:U56"/>
    <mergeCell ref="V56:Z56"/>
    <mergeCell ref="M53:O53"/>
    <mergeCell ref="Q53:U53"/>
    <mergeCell ref="V53:Z53"/>
    <mergeCell ref="M54:O54"/>
    <mergeCell ref="Q54:U54"/>
    <mergeCell ref="V54:Z54"/>
    <mergeCell ref="M59:O59"/>
    <mergeCell ref="Q59:U59"/>
    <mergeCell ref="V59:Z59"/>
    <mergeCell ref="M60:O60"/>
    <mergeCell ref="Q60:U60"/>
    <mergeCell ref="V60:Z60"/>
    <mergeCell ref="M57:O57"/>
    <mergeCell ref="Q57:U57"/>
    <mergeCell ref="V57:Z57"/>
    <mergeCell ref="M58:O58"/>
    <mergeCell ref="Q58:U58"/>
    <mergeCell ref="V58:Z58"/>
    <mergeCell ref="M63:O63"/>
    <mergeCell ref="Q63:U63"/>
    <mergeCell ref="V63:Z63"/>
    <mergeCell ref="M64:O64"/>
    <mergeCell ref="Q64:U64"/>
    <mergeCell ref="V64:Z64"/>
    <mergeCell ref="M61:O61"/>
    <mergeCell ref="Q61:U61"/>
    <mergeCell ref="V61:Z61"/>
    <mergeCell ref="M62:O62"/>
    <mergeCell ref="Q62:U62"/>
    <mergeCell ref="V62:Z62"/>
    <mergeCell ref="M67:O67"/>
    <mergeCell ref="Q67:U67"/>
    <mergeCell ref="V67:Z67"/>
    <mergeCell ref="M68:O68"/>
    <mergeCell ref="Q68:U68"/>
    <mergeCell ref="V68:Z68"/>
    <mergeCell ref="M65:O65"/>
    <mergeCell ref="Q65:U65"/>
    <mergeCell ref="V65:Z65"/>
    <mergeCell ref="M66:O66"/>
    <mergeCell ref="Q66:U66"/>
    <mergeCell ref="V66:Z66"/>
    <mergeCell ref="M71:O71"/>
    <mergeCell ref="Q71:U71"/>
    <mergeCell ref="V71:Z71"/>
    <mergeCell ref="M72:O72"/>
    <mergeCell ref="Q72:U72"/>
    <mergeCell ref="V72:Z72"/>
    <mergeCell ref="M69:O69"/>
    <mergeCell ref="Q69:U69"/>
    <mergeCell ref="V69:Z69"/>
    <mergeCell ref="M70:O70"/>
    <mergeCell ref="Q70:U70"/>
    <mergeCell ref="V70:Z70"/>
    <mergeCell ref="M75:O75"/>
    <mergeCell ref="Q75:U75"/>
    <mergeCell ref="V75:Z75"/>
    <mergeCell ref="M76:O76"/>
    <mergeCell ref="Q76:U76"/>
    <mergeCell ref="V76:Z76"/>
    <mergeCell ref="M73:O73"/>
    <mergeCell ref="Q73:U73"/>
    <mergeCell ref="V73:Z73"/>
    <mergeCell ref="M74:O74"/>
    <mergeCell ref="Q74:U74"/>
    <mergeCell ref="V74:Z74"/>
    <mergeCell ref="M79:O79"/>
    <mergeCell ref="Q79:U79"/>
    <mergeCell ref="V79:Z79"/>
    <mergeCell ref="M80:O80"/>
    <mergeCell ref="Q80:U80"/>
    <mergeCell ref="V80:Z80"/>
    <mergeCell ref="M77:O77"/>
    <mergeCell ref="Q77:U77"/>
    <mergeCell ref="V77:Z77"/>
    <mergeCell ref="M78:O78"/>
    <mergeCell ref="Q78:U78"/>
    <mergeCell ref="V78:Z78"/>
    <mergeCell ref="M83:O83"/>
    <mergeCell ref="Q83:U83"/>
    <mergeCell ref="V83:Z83"/>
    <mergeCell ref="X89:Z89"/>
    <mergeCell ref="M81:O81"/>
    <mergeCell ref="Q81:U81"/>
    <mergeCell ref="V81:Z81"/>
    <mergeCell ref="M82:O82"/>
    <mergeCell ref="Q82:U82"/>
    <mergeCell ref="V82:Z82"/>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C00000"/>
    <pageSetUpPr fitToPage="1"/>
  </sheetPr>
  <dimension ref="A1:BA83"/>
  <sheetViews>
    <sheetView workbookViewId="0"/>
  </sheetViews>
  <sheetFormatPr defaultRowHeight="12.75"/>
  <cols>
    <col min="1" max="1" width="1" style="548" customWidth="1"/>
    <col min="2" max="2" width="2.42578125" style="548" customWidth="1"/>
    <col min="3" max="3" width="18.140625" style="548" customWidth="1"/>
    <col min="4" max="4" width="9.7109375" style="548" customWidth="1"/>
    <col min="5" max="5" width="0.42578125" style="548" customWidth="1"/>
    <col min="6" max="6" width="2.140625" style="548" customWidth="1"/>
    <col min="7" max="7" width="6" style="548" customWidth="1"/>
    <col min="8" max="8" width="0.5703125" style="548" customWidth="1"/>
    <col min="9" max="9" width="5.42578125" style="548" customWidth="1"/>
    <col min="10" max="10" width="2.5703125" style="548" customWidth="1"/>
    <col min="11" max="11" width="0.42578125" style="548" customWidth="1"/>
    <col min="12" max="12" width="5.5703125" style="548" customWidth="1"/>
    <col min="13" max="13" width="2.5703125" style="548" customWidth="1"/>
    <col min="14" max="15" width="0.28515625" style="548" customWidth="1"/>
    <col min="16" max="16" width="2.28515625" style="548" customWidth="1"/>
    <col min="17" max="17" width="5.85546875" style="548" customWidth="1"/>
    <col min="18" max="18" width="0.28515625" style="548" customWidth="1"/>
    <col min="19" max="19" width="10" style="548" customWidth="1"/>
    <col min="20" max="20" width="0.42578125" style="548" customWidth="1"/>
    <col min="21" max="21" width="3" style="548" customWidth="1"/>
    <col min="22" max="22" width="6.5703125" style="548" customWidth="1"/>
    <col min="23" max="23" width="0.42578125" style="548" customWidth="1"/>
    <col min="24" max="24" width="7.7109375" style="548" customWidth="1"/>
    <col min="25" max="25" width="0.42578125" style="548" customWidth="1"/>
    <col min="26" max="26" width="4.42578125" style="548" customWidth="1"/>
    <col min="27" max="27" width="3.42578125" style="548" customWidth="1"/>
    <col min="28" max="28" width="1.140625" style="548" customWidth="1"/>
    <col min="29" max="29" width="2.42578125" style="548" customWidth="1"/>
    <col min="30" max="30" width="4.140625" style="548" hidden="1" customWidth="1"/>
    <col min="31" max="31" width="2.28515625" style="548" hidden="1" customWidth="1"/>
    <col min="32" max="32" width="1" style="548" hidden="1" customWidth="1"/>
    <col min="33" max="33" width="5.28515625" style="548" hidden="1" customWidth="1"/>
    <col min="34" max="34" width="1" style="548" customWidth="1"/>
    <col min="35" max="16384" width="9.140625" style="548"/>
  </cols>
  <sheetData>
    <row r="1" spans="1:34" ht="13.5" thickBot="1">
      <c r="A1" s="546"/>
      <c r="B1" s="547"/>
      <c r="C1" s="517" t="s">
        <v>90</v>
      </c>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2"/>
      <c r="AE1" s="549"/>
      <c r="AF1" s="550"/>
    </row>
    <row r="2" spans="1:34">
      <c r="A2" s="546"/>
      <c r="B2" s="503"/>
      <c r="C2" s="503"/>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5"/>
      <c r="AD2" s="506"/>
      <c r="AE2" s="551"/>
      <c r="AF2" s="552"/>
    </row>
    <row r="3" spans="1:34" ht="9.75" customHeight="1" thickBot="1">
      <c r="A3" s="546"/>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29" t="s">
        <v>85</v>
      </c>
      <c r="AC3" s="505"/>
      <c r="AD3" s="507"/>
      <c r="AE3" s="551"/>
      <c r="AF3" s="546"/>
    </row>
    <row r="4" spans="1:34" s="557" customFormat="1" ht="13.5" thickBot="1">
      <c r="A4" s="553"/>
      <c r="B4" s="554"/>
      <c r="C4" s="494" t="s">
        <v>437</v>
      </c>
      <c r="D4" s="518"/>
      <c r="E4" s="518"/>
      <c r="F4" s="518"/>
      <c r="G4" s="518"/>
      <c r="H4" s="518"/>
      <c r="I4" s="518"/>
      <c r="J4" s="518"/>
      <c r="K4" s="518"/>
      <c r="L4" s="518"/>
      <c r="M4" s="518"/>
      <c r="N4" s="518"/>
      <c r="O4" s="518"/>
      <c r="P4" s="518"/>
      <c r="Q4" s="518"/>
      <c r="R4" s="518"/>
      <c r="S4" s="518"/>
      <c r="T4" s="518"/>
      <c r="U4" s="518"/>
      <c r="V4" s="518"/>
      <c r="W4" s="518"/>
      <c r="X4" s="518"/>
      <c r="Y4" s="518"/>
      <c r="Z4" s="518"/>
      <c r="AA4" s="518"/>
      <c r="AB4" s="530"/>
      <c r="AC4" s="505"/>
      <c r="AD4" s="555"/>
      <c r="AE4" s="556"/>
      <c r="AF4" s="556"/>
      <c r="AG4" s="556"/>
    </row>
    <row r="5" spans="1:34" s="556" customFormat="1" ht="4.5" customHeight="1">
      <c r="A5" s="558"/>
      <c r="B5" s="55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05"/>
      <c r="AD5" s="555"/>
    </row>
    <row r="6" spans="1:34" s="556" customFormat="1">
      <c r="A6" s="558"/>
      <c r="B6" s="559"/>
      <c r="C6" s="519"/>
      <c r="D6" s="519"/>
      <c r="F6" s="1581">
        <v>2003</v>
      </c>
      <c r="G6" s="1581"/>
      <c r="H6" s="766"/>
      <c r="I6" s="1581">
        <v>2004</v>
      </c>
      <c r="J6" s="1581"/>
      <c r="K6" s="766"/>
      <c r="L6" s="1581">
        <v>2005</v>
      </c>
      <c r="M6" s="1581"/>
      <c r="N6" s="1581"/>
      <c r="O6" s="766"/>
      <c r="P6" s="1581">
        <v>2006</v>
      </c>
      <c r="Q6" s="1581"/>
      <c r="R6" s="545"/>
      <c r="S6" s="1027">
        <v>2007</v>
      </c>
      <c r="T6" s="764"/>
      <c r="U6" s="1581">
        <v>2008</v>
      </c>
      <c r="V6" s="1581"/>
      <c r="W6" s="765"/>
      <c r="X6" s="1027">
        <v>2009</v>
      </c>
      <c r="Y6" s="766"/>
      <c r="Z6" s="1581" t="s">
        <v>712</v>
      </c>
      <c r="AA6" s="1581"/>
      <c r="AB6" s="1027"/>
      <c r="AC6" s="505"/>
      <c r="AD6" s="555"/>
    </row>
    <row r="7" spans="1:34" s="556" customFormat="1" ht="11.25" customHeight="1">
      <c r="A7" s="558"/>
      <c r="B7" s="559"/>
      <c r="C7" s="544" t="s">
        <v>438</v>
      </c>
      <c r="D7" s="544"/>
      <c r="E7" s="572"/>
      <c r="F7" s="1588">
        <v>294949</v>
      </c>
      <c r="G7" s="1588"/>
      <c r="H7" s="763"/>
      <c r="I7" s="1588">
        <v>300850</v>
      </c>
      <c r="J7" s="1588"/>
      <c r="K7" s="763"/>
      <c r="L7" s="1588">
        <v>328230</v>
      </c>
      <c r="M7" s="1588"/>
      <c r="N7" s="859"/>
      <c r="O7" s="763"/>
      <c r="P7" s="1588">
        <v>330967</v>
      </c>
      <c r="Q7" s="1588"/>
      <c r="R7" s="1028"/>
      <c r="S7" s="1026">
        <v>341720</v>
      </c>
      <c r="T7" s="1033"/>
      <c r="U7" s="1589">
        <v>343663</v>
      </c>
      <c r="V7" s="1589"/>
      <c r="W7" s="1404"/>
      <c r="X7" s="1034">
        <v>336378</v>
      </c>
      <c r="Y7" s="763"/>
      <c r="Z7" s="1586">
        <v>283311</v>
      </c>
      <c r="AA7" s="1586"/>
      <c r="AB7" s="573"/>
      <c r="AC7" s="505"/>
      <c r="AD7" s="555"/>
    </row>
    <row r="8" spans="1:34" s="556" customFormat="1" ht="11.25" customHeight="1">
      <c r="A8" s="558"/>
      <c r="B8" s="559"/>
      <c r="C8" s="544" t="s">
        <v>439</v>
      </c>
      <c r="D8" s="544"/>
      <c r="E8" s="572"/>
      <c r="F8" s="1586">
        <v>339601</v>
      </c>
      <c r="G8" s="1586"/>
      <c r="H8" s="763"/>
      <c r="I8" s="1586">
        <v>347798</v>
      </c>
      <c r="J8" s="1586"/>
      <c r="K8" s="763"/>
      <c r="L8" s="1586">
        <v>378756</v>
      </c>
      <c r="M8" s="1586"/>
      <c r="N8" s="860"/>
      <c r="O8" s="763"/>
      <c r="P8" s="1586">
        <v>384854</v>
      </c>
      <c r="Q8" s="1586"/>
      <c r="R8" s="1028"/>
      <c r="S8" s="1028">
        <v>397332</v>
      </c>
      <c r="T8" s="1033"/>
      <c r="U8" s="1587">
        <v>400210</v>
      </c>
      <c r="V8" s="1587"/>
      <c r="W8" s="1404"/>
      <c r="X8" s="1035">
        <v>390129</v>
      </c>
      <c r="Y8" s="763"/>
      <c r="Z8" s="1586">
        <v>337570</v>
      </c>
      <c r="AA8" s="1586"/>
      <c r="AB8" s="573"/>
      <c r="AC8" s="505"/>
      <c r="AD8" s="555"/>
    </row>
    <row r="9" spans="1:34" s="556" customFormat="1" ht="11.25" customHeight="1">
      <c r="A9" s="558"/>
      <c r="B9" s="559"/>
      <c r="C9" s="544" t="s">
        <v>440</v>
      </c>
      <c r="D9" s="544"/>
      <c r="E9" s="572"/>
      <c r="F9" s="1586">
        <v>2739776</v>
      </c>
      <c r="G9" s="1586"/>
      <c r="H9" s="763"/>
      <c r="I9" s="1586">
        <v>2791443</v>
      </c>
      <c r="J9" s="1586"/>
      <c r="K9" s="763"/>
      <c r="L9" s="1586">
        <v>2960216</v>
      </c>
      <c r="M9" s="1586"/>
      <c r="N9" s="860"/>
      <c r="O9" s="763"/>
      <c r="P9" s="1586">
        <v>2990993</v>
      </c>
      <c r="Q9" s="1586"/>
      <c r="R9" s="1028"/>
      <c r="S9" s="1028">
        <v>3094177</v>
      </c>
      <c r="T9" s="1033"/>
      <c r="U9" s="1587">
        <v>3138017</v>
      </c>
      <c r="V9" s="1587"/>
      <c r="W9" s="1404"/>
      <c r="X9" s="1035">
        <v>2998781</v>
      </c>
      <c r="Y9" s="763"/>
      <c r="Z9" s="1586">
        <v>2779077</v>
      </c>
      <c r="AA9" s="1586"/>
      <c r="AB9" s="573"/>
      <c r="AC9" s="505"/>
      <c r="AD9" s="555"/>
    </row>
    <row r="10" spans="1:34" s="556" customFormat="1" ht="11.25" customHeight="1">
      <c r="A10" s="558"/>
      <c r="B10" s="559"/>
      <c r="C10" s="544" t="s">
        <v>434</v>
      </c>
      <c r="D10" s="544"/>
      <c r="E10" s="572"/>
      <c r="F10" s="1586">
        <v>2509958</v>
      </c>
      <c r="G10" s="1586"/>
      <c r="H10" s="763"/>
      <c r="I10" s="1586">
        <v>2573719</v>
      </c>
      <c r="J10" s="1586"/>
      <c r="K10" s="763"/>
      <c r="L10" s="1586">
        <v>2738739</v>
      </c>
      <c r="M10" s="1586"/>
      <c r="N10" s="860"/>
      <c r="O10" s="763"/>
      <c r="P10" s="1586">
        <v>2765576</v>
      </c>
      <c r="Q10" s="1586"/>
      <c r="R10" s="1028"/>
      <c r="S10" s="1028">
        <v>2848902</v>
      </c>
      <c r="T10" s="1033"/>
      <c r="U10" s="1587">
        <v>2894365</v>
      </c>
      <c r="V10" s="1587"/>
      <c r="W10" s="1404"/>
      <c r="X10" s="1035">
        <v>2759400</v>
      </c>
      <c r="Y10" s="763"/>
      <c r="Z10" s="1586">
        <v>2599509</v>
      </c>
      <c r="AA10" s="1586"/>
      <c r="AB10" s="573"/>
      <c r="AC10" s="505"/>
      <c r="AD10" s="555"/>
    </row>
    <row r="11" spans="1:34" s="556" customFormat="1" ht="15" customHeight="1">
      <c r="A11" s="558"/>
      <c r="B11" s="559"/>
      <c r="C11" s="544" t="s">
        <v>453</v>
      </c>
      <c r="D11" s="544"/>
      <c r="E11" s="572"/>
      <c r="F11" s="1578">
        <v>714.29</v>
      </c>
      <c r="G11" s="1578"/>
      <c r="H11" s="1036"/>
      <c r="I11" s="1578">
        <v>741.41</v>
      </c>
      <c r="J11" s="1578"/>
      <c r="K11" s="1036"/>
      <c r="L11" s="1578">
        <v>767.36</v>
      </c>
      <c r="M11" s="1578"/>
      <c r="N11" s="861"/>
      <c r="O11" s="1036"/>
      <c r="P11" s="1578">
        <v>789.22</v>
      </c>
      <c r="Q11" s="1578"/>
      <c r="R11" s="1030"/>
      <c r="S11" s="1030">
        <v>808.48</v>
      </c>
      <c r="T11" s="1037"/>
      <c r="U11" s="1585">
        <v>846.13</v>
      </c>
      <c r="V11" s="1585"/>
      <c r="W11" s="1404"/>
      <c r="X11" s="1038">
        <v>870.34</v>
      </c>
      <c r="Y11" s="1036"/>
      <c r="Z11" s="1578">
        <v>900.04</v>
      </c>
      <c r="AA11" s="1578"/>
      <c r="AB11" s="767"/>
      <c r="AC11" s="505"/>
      <c r="AD11" s="555"/>
    </row>
    <row r="12" spans="1:34" s="556" customFormat="1" ht="11.25" customHeight="1">
      <c r="A12" s="558"/>
      <c r="B12" s="559"/>
      <c r="C12" s="1584" t="s">
        <v>454</v>
      </c>
      <c r="D12" s="1584"/>
      <c r="E12" s="1584"/>
      <c r="F12" s="1578">
        <v>852.4</v>
      </c>
      <c r="G12" s="1578"/>
      <c r="H12" s="1036"/>
      <c r="I12" s="1578">
        <v>879.62</v>
      </c>
      <c r="J12" s="1578"/>
      <c r="K12" s="1036"/>
      <c r="L12" s="1578">
        <v>909.17</v>
      </c>
      <c r="M12" s="1578"/>
      <c r="N12" s="861"/>
      <c r="O12" s="1036"/>
      <c r="P12" s="1578">
        <v>935.97</v>
      </c>
      <c r="Q12" s="1578"/>
      <c r="R12" s="1030"/>
      <c r="S12" s="1030">
        <v>965.25</v>
      </c>
      <c r="T12" s="1037"/>
      <c r="U12" s="1585">
        <v>1010.38</v>
      </c>
      <c r="V12" s="1585"/>
      <c r="W12" s="1404"/>
      <c r="X12" s="1038">
        <v>1036.44</v>
      </c>
      <c r="Y12" s="1036"/>
      <c r="Z12" s="1578">
        <v>1076.26</v>
      </c>
      <c r="AA12" s="1578"/>
      <c r="AB12" s="767"/>
      <c r="AC12" s="505"/>
      <c r="AD12" s="555"/>
    </row>
    <row r="13" spans="1:34" s="556" customFormat="1" ht="21" customHeight="1" thickBot="1">
      <c r="A13" s="558"/>
      <c r="B13" s="559"/>
      <c r="C13" s="1031"/>
      <c r="D13" s="1031"/>
      <c r="E13" s="1031"/>
      <c r="F13" s="1029"/>
      <c r="G13" s="1029"/>
      <c r="H13" s="1036"/>
      <c r="I13" s="1029"/>
      <c r="J13" s="1029"/>
      <c r="K13" s="1036"/>
      <c r="L13" s="1029"/>
      <c r="M13" s="1029"/>
      <c r="N13" s="861"/>
      <c r="O13" s="1036"/>
      <c r="P13" s="1030"/>
      <c r="Q13" s="1030"/>
      <c r="R13" s="1030"/>
      <c r="S13" s="1030"/>
      <c r="T13" s="1037"/>
      <c r="U13" s="1030"/>
      <c r="V13" s="1030"/>
      <c r="W13" s="1404"/>
      <c r="X13" s="1038"/>
      <c r="Y13" s="1036"/>
      <c r="Z13" s="1029"/>
      <c r="AA13" s="1029"/>
      <c r="AB13" s="529" t="s">
        <v>711</v>
      </c>
      <c r="AC13" s="505"/>
      <c r="AD13" s="555"/>
    </row>
    <row r="14" spans="1:34" s="1042" customFormat="1" ht="13.5" thickBot="1">
      <c r="A14" s="424"/>
      <c r="B14" s="1039"/>
      <c r="C14" s="518" t="s">
        <v>618</v>
      </c>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30"/>
      <c r="AC14" s="505"/>
      <c r="AD14" s="505"/>
      <c r="AE14" s="508"/>
      <c r="AF14" s="1040"/>
      <c r="AG14" s="1041"/>
      <c r="AH14" s="1041"/>
    </row>
    <row r="15" spans="1:34" s="1042" customFormat="1" ht="4.5" customHeight="1">
      <c r="A15" s="424"/>
      <c r="B15" s="1039"/>
      <c r="C15" s="1043"/>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c r="AC15" s="505"/>
      <c r="AD15" s="505"/>
      <c r="AE15" s="508"/>
      <c r="AF15" s="1040"/>
      <c r="AG15" s="1041"/>
      <c r="AH15" s="1041"/>
    </row>
    <row r="16" spans="1:34" s="1042" customFormat="1" ht="21" customHeight="1">
      <c r="A16" s="424"/>
      <c r="B16" s="1039"/>
      <c r="C16" s="1579">
        <v>2010</v>
      </c>
      <c r="D16" s="1580"/>
      <c r="E16" s="577"/>
      <c r="F16" s="1581" t="s">
        <v>455</v>
      </c>
      <c r="G16" s="1581"/>
      <c r="H16" s="545"/>
      <c r="I16" s="1581" t="s">
        <v>456</v>
      </c>
      <c r="J16" s="1581"/>
      <c r="K16" s="545"/>
      <c r="L16" s="1582" t="s">
        <v>457</v>
      </c>
      <c r="M16" s="1582"/>
      <c r="N16" s="1582"/>
      <c r="O16" s="768"/>
      <c r="P16" s="1579">
        <v>2010</v>
      </c>
      <c r="Q16" s="1583"/>
      <c r="R16" s="1583"/>
      <c r="S16" s="1580"/>
      <c r="T16" s="1044"/>
      <c r="U16" s="1581" t="s">
        <v>455</v>
      </c>
      <c r="V16" s="1581"/>
      <c r="W16" s="766"/>
      <c r="X16" s="1027" t="s">
        <v>456</v>
      </c>
      <c r="Y16" s="764"/>
      <c r="Z16" s="1582" t="s">
        <v>457</v>
      </c>
      <c r="AA16" s="1582"/>
      <c r="AB16" s="1582"/>
      <c r="AC16" s="505"/>
      <c r="AD16" s="505"/>
      <c r="AE16" s="508"/>
      <c r="AF16" s="1040"/>
      <c r="AG16" s="1041"/>
      <c r="AH16" s="1041"/>
    </row>
    <row r="17" spans="1:53" s="1049" customFormat="1" ht="10.5" customHeight="1">
      <c r="A17" s="1032"/>
      <c r="B17" s="1039"/>
      <c r="C17" s="255" t="s">
        <v>71</v>
      </c>
      <c r="D17" s="950"/>
      <c r="E17" s="1045"/>
      <c r="F17" s="1574">
        <v>1137.4000000000001</v>
      </c>
      <c r="G17" s="1574"/>
      <c r="H17" s="1046"/>
      <c r="I17" s="1574">
        <v>1364.9</v>
      </c>
      <c r="J17" s="1574"/>
      <c r="K17" s="578"/>
      <c r="L17" s="1575">
        <v>668874</v>
      </c>
      <c r="M17" s="1575"/>
      <c r="N17" s="1575"/>
      <c r="O17" s="578"/>
      <c r="P17" s="951" t="s">
        <v>497</v>
      </c>
      <c r="Q17" s="582"/>
      <c r="R17" s="582"/>
      <c r="S17" s="582"/>
      <c r="T17" s="1047">
        <v>765.8</v>
      </c>
      <c r="U17" s="1570">
        <v>765.8</v>
      </c>
      <c r="V17" s="1570"/>
      <c r="W17" s="1570">
        <v>927</v>
      </c>
      <c r="X17" s="1570"/>
      <c r="Y17" s="1571">
        <v>1364</v>
      </c>
      <c r="Z17" s="1571"/>
      <c r="AA17" s="1571"/>
      <c r="AB17" s="1571"/>
      <c r="AC17" s="505"/>
      <c r="AD17" s="521"/>
      <c r="AE17" s="562"/>
      <c r="AF17" s="1048"/>
      <c r="AG17" s="952" t="s">
        <v>498</v>
      </c>
      <c r="AH17" s="953"/>
      <c r="AI17" s="954"/>
      <c r="AJ17" s="1041"/>
      <c r="AK17" s="1041"/>
      <c r="AL17" s="1048"/>
      <c r="AM17" s="1048"/>
      <c r="AN17" s="1048"/>
      <c r="AO17" s="1048"/>
      <c r="AP17" s="1048"/>
      <c r="AQ17" s="1048"/>
      <c r="AR17" s="1048"/>
      <c r="AS17" s="1048"/>
      <c r="AT17" s="1048"/>
      <c r="AU17" s="1048"/>
      <c r="AV17" s="1048"/>
      <c r="AW17" s="1048"/>
      <c r="AX17" s="1048"/>
      <c r="AY17" s="1048"/>
      <c r="AZ17" s="1048"/>
      <c r="BA17" s="1048"/>
    </row>
    <row r="18" spans="1:53" s="1042" customFormat="1" ht="10.5" customHeight="1">
      <c r="A18" s="424"/>
      <c r="B18" s="1039"/>
      <c r="C18" s="255" t="s">
        <v>499</v>
      </c>
      <c r="D18" s="950"/>
      <c r="E18" s="1050"/>
      <c r="F18" s="1574">
        <v>1179</v>
      </c>
      <c r="G18" s="1574"/>
      <c r="H18" s="1046"/>
      <c r="I18" s="1574">
        <v>1412.6</v>
      </c>
      <c r="J18" s="1574"/>
      <c r="K18" s="578"/>
      <c r="L18" s="1575">
        <v>562822</v>
      </c>
      <c r="M18" s="1575"/>
      <c r="N18" s="1575"/>
      <c r="O18" s="581"/>
      <c r="P18" s="951" t="s">
        <v>500</v>
      </c>
      <c r="Q18" s="582"/>
      <c r="R18" s="582"/>
      <c r="S18" s="582"/>
      <c r="T18" s="1047"/>
      <c r="U18" s="1570">
        <v>619.1</v>
      </c>
      <c r="V18" s="1570"/>
      <c r="W18" s="1570">
        <v>755.2</v>
      </c>
      <c r="X18" s="1570"/>
      <c r="Y18" s="1571">
        <v>766</v>
      </c>
      <c r="Z18" s="1571"/>
      <c r="AA18" s="1571"/>
      <c r="AB18" s="1571"/>
      <c r="AC18" s="505"/>
      <c r="AD18" s="508"/>
      <c r="AE18" s="1040"/>
      <c r="AF18" s="1041"/>
      <c r="AG18" s="1041"/>
      <c r="AH18" s="1041"/>
      <c r="AI18" s="954"/>
      <c r="AJ18" s="1041"/>
      <c r="AK18" s="1041"/>
      <c r="AL18" s="1041"/>
      <c r="AM18" s="1041"/>
      <c r="AN18" s="1041"/>
      <c r="AO18" s="1041"/>
      <c r="AP18" s="1041"/>
      <c r="AQ18" s="1041"/>
      <c r="AR18" s="1041"/>
      <c r="AS18" s="1041"/>
      <c r="AT18" s="1041"/>
      <c r="AU18" s="1041"/>
      <c r="AV18" s="1041"/>
      <c r="AW18" s="1041"/>
      <c r="AX18" s="1041"/>
      <c r="AY18" s="1041"/>
      <c r="AZ18" s="1041"/>
      <c r="BA18" s="1041"/>
    </row>
    <row r="19" spans="1:53" s="1042" customFormat="1" ht="10.5" customHeight="1">
      <c r="A19" s="424"/>
      <c r="B19" s="1039"/>
      <c r="C19" s="955" t="s">
        <v>501</v>
      </c>
      <c r="D19" s="950"/>
      <c r="E19" s="1050"/>
      <c r="F19" s="1568">
        <v>996.7</v>
      </c>
      <c r="G19" s="1568"/>
      <c r="H19" s="1046"/>
      <c r="I19" s="1568">
        <v>1180</v>
      </c>
      <c r="J19" s="1568"/>
      <c r="K19" s="578"/>
      <c r="L19" s="1569">
        <v>34440</v>
      </c>
      <c r="M19" s="1569"/>
      <c r="N19" s="1569"/>
      <c r="O19" s="581"/>
      <c r="P19" s="956" t="s">
        <v>502</v>
      </c>
      <c r="Q19" s="582"/>
      <c r="R19" s="582"/>
      <c r="S19" s="582"/>
      <c r="T19" s="1047"/>
      <c r="U19" s="1572">
        <v>763.4</v>
      </c>
      <c r="V19" s="1572"/>
      <c r="W19" s="1572">
        <v>985.4</v>
      </c>
      <c r="X19" s="1572"/>
      <c r="Y19" s="1573">
        <v>18393</v>
      </c>
      <c r="Z19" s="1573"/>
      <c r="AA19" s="1573"/>
      <c r="AB19" s="1573"/>
      <c r="AC19" s="505"/>
      <c r="AD19" s="508"/>
      <c r="AE19" s="1040"/>
      <c r="AI19" s="954"/>
      <c r="AJ19" s="1041"/>
      <c r="AK19" s="1041"/>
      <c r="AL19" s="1041"/>
      <c r="AM19" s="1041"/>
      <c r="AN19" s="1041"/>
      <c r="AO19" s="1041"/>
      <c r="AP19" s="1041"/>
      <c r="AQ19" s="1041"/>
      <c r="AR19" s="1041"/>
      <c r="AS19" s="1041"/>
      <c r="AT19" s="1041"/>
      <c r="AU19" s="1041"/>
      <c r="AV19" s="1041"/>
      <c r="AW19" s="1041"/>
      <c r="AX19" s="1041"/>
      <c r="AY19" s="1041"/>
      <c r="AZ19" s="1041"/>
      <c r="BA19" s="1041"/>
    </row>
    <row r="20" spans="1:53" s="1042" customFormat="1" ht="10.5" customHeight="1">
      <c r="A20" s="424"/>
      <c r="B20" s="1039"/>
      <c r="C20" s="955" t="s">
        <v>71</v>
      </c>
      <c r="D20" s="950"/>
      <c r="E20" s="1050"/>
      <c r="F20" s="1568">
        <v>1296</v>
      </c>
      <c r="G20" s="1568"/>
      <c r="H20" s="1046"/>
      <c r="I20" s="1568">
        <v>1575.2</v>
      </c>
      <c r="J20" s="1568"/>
      <c r="K20" s="578"/>
      <c r="L20" s="1569">
        <v>275706</v>
      </c>
      <c r="M20" s="1569"/>
      <c r="N20" s="1569"/>
      <c r="O20" s="581"/>
      <c r="P20" s="951" t="s">
        <v>503</v>
      </c>
      <c r="Q20" s="582"/>
      <c r="R20" s="582"/>
      <c r="S20" s="582"/>
      <c r="T20" s="1047"/>
      <c r="U20" s="1570">
        <v>787.6</v>
      </c>
      <c r="V20" s="1570"/>
      <c r="W20" s="1570">
        <v>1000.9</v>
      </c>
      <c r="X20" s="1570"/>
      <c r="Y20" s="1571">
        <v>1218</v>
      </c>
      <c r="Z20" s="1571"/>
      <c r="AA20" s="1571"/>
      <c r="AB20" s="1571"/>
      <c r="AC20" s="505"/>
      <c r="AD20" s="508"/>
      <c r="AE20" s="1040"/>
      <c r="AF20" s="1041"/>
      <c r="AG20" s="1041"/>
      <c r="AH20" s="1041"/>
      <c r="AI20" s="954"/>
      <c r="AJ20" s="1041"/>
      <c r="AK20" s="1041"/>
      <c r="AL20" s="1041"/>
      <c r="AM20" s="1041"/>
      <c r="AN20" s="1041"/>
      <c r="AO20" s="1041"/>
      <c r="AP20" s="1041"/>
      <c r="AQ20" s="1041"/>
      <c r="AR20" s="1041"/>
      <c r="AS20" s="1041"/>
      <c r="AT20" s="1041"/>
      <c r="AU20" s="1041"/>
      <c r="AV20" s="1041"/>
      <c r="AW20" s="1041"/>
      <c r="AX20" s="1041"/>
      <c r="AY20" s="1041"/>
      <c r="AZ20" s="1041"/>
      <c r="BA20" s="1041"/>
    </row>
    <row r="21" spans="1:53" s="1042" customFormat="1" ht="10.5" customHeight="1">
      <c r="A21" s="424"/>
      <c r="B21" s="1039"/>
      <c r="C21" s="955" t="s">
        <v>504</v>
      </c>
      <c r="D21" s="950"/>
      <c r="E21" s="1050"/>
      <c r="F21" s="1568">
        <v>918.7</v>
      </c>
      <c r="G21" s="1568"/>
      <c r="H21" s="1046"/>
      <c r="I21" s="1568">
        <v>1097</v>
      </c>
      <c r="J21" s="1568"/>
      <c r="K21" s="578"/>
      <c r="L21" s="1569">
        <v>41189</v>
      </c>
      <c r="M21" s="1569"/>
      <c r="N21" s="1569"/>
      <c r="O21" s="581"/>
      <c r="P21" s="951" t="s">
        <v>505</v>
      </c>
      <c r="Q21" s="582"/>
      <c r="R21" s="582"/>
      <c r="S21" s="582"/>
      <c r="T21" s="1047"/>
      <c r="U21" s="1570">
        <v>623.5</v>
      </c>
      <c r="V21" s="1570"/>
      <c r="W21" s="1570">
        <v>737.5</v>
      </c>
      <c r="X21" s="1570"/>
      <c r="Y21" s="1571">
        <v>765</v>
      </c>
      <c r="Z21" s="1571"/>
      <c r="AA21" s="1571"/>
      <c r="AB21" s="1571"/>
      <c r="AC21" s="505"/>
      <c r="AD21" s="508"/>
      <c r="AE21" s="1040"/>
      <c r="AF21" s="1041"/>
      <c r="AG21" s="270"/>
      <c r="AI21" s="954"/>
      <c r="AJ21" s="1041"/>
      <c r="AK21" s="1041"/>
      <c r="AL21" s="1041"/>
      <c r="AM21" s="1041"/>
      <c r="AN21" s="1041"/>
      <c r="AO21" s="1041"/>
      <c r="AP21" s="1041"/>
      <c r="AQ21" s="1041"/>
      <c r="AR21" s="1041"/>
      <c r="AS21" s="1041"/>
      <c r="AT21" s="1041"/>
      <c r="AU21" s="1041"/>
      <c r="AV21" s="1041"/>
      <c r="AW21" s="1041"/>
      <c r="AX21" s="1041"/>
      <c r="AY21" s="1041"/>
      <c r="AZ21" s="1041"/>
      <c r="BA21" s="1041"/>
    </row>
    <row r="22" spans="1:53" s="1042" customFormat="1" ht="10.5" customHeight="1">
      <c r="A22" s="424"/>
      <c r="B22" s="1039"/>
      <c r="C22" s="955" t="s">
        <v>506</v>
      </c>
      <c r="D22" s="950"/>
      <c r="E22" s="1050"/>
      <c r="F22" s="1568">
        <v>744.3</v>
      </c>
      <c r="G22" s="1568"/>
      <c r="H22" s="1046"/>
      <c r="I22" s="1568">
        <v>898</v>
      </c>
      <c r="J22" s="1568"/>
      <c r="K22" s="578"/>
      <c r="L22" s="1569">
        <v>15565</v>
      </c>
      <c r="M22" s="1569"/>
      <c r="N22" s="1569"/>
      <c r="O22" s="581"/>
      <c r="P22" s="951" t="s">
        <v>507</v>
      </c>
      <c r="Q22" s="582"/>
      <c r="R22" s="582"/>
      <c r="S22" s="582"/>
      <c r="T22" s="1047"/>
      <c r="U22" s="1570">
        <v>762.2</v>
      </c>
      <c r="V22" s="1570"/>
      <c r="W22" s="1570">
        <v>902.4</v>
      </c>
      <c r="X22" s="1570"/>
      <c r="Y22" s="1571">
        <v>251</v>
      </c>
      <c r="Z22" s="1571"/>
      <c r="AA22" s="1571"/>
      <c r="AB22" s="1571"/>
      <c r="AC22" s="505"/>
      <c r="AD22" s="508"/>
      <c r="AE22" s="1040"/>
      <c r="AF22" s="1041"/>
      <c r="AG22" s="270"/>
      <c r="AI22" s="954"/>
      <c r="AJ22" s="1041"/>
      <c r="AK22" s="1041"/>
      <c r="AL22" s="1041"/>
      <c r="AM22" s="1041"/>
      <c r="AN22" s="1041"/>
      <c r="AO22" s="1041"/>
      <c r="AP22" s="1041"/>
      <c r="AQ22" s="1041"/>
      <c r="AR22" s="1041"/>
      <c r="AS22" s="1041"/>
      <c r="AT22" s="1041"/>
      <c r="AU22" s="1041"/>
      <c r="AV22" s="1041"/>
      <c r="AW22" s="1041"/>
      <c r="AX22" s="1041"/>
      <c r="AY22" s="1041"/>
      <c r="AZ22" s="1041"/>
      <c r="BA22" s="1041"/>
    </row>
    <row r="23" spans="1:53" s="1042" customFormat="1" ht="10.5" customHeight="1">
      <c r="A23" s="424"/>
      <c r="B23" s="1039"/>
      <c r="C23" s="955" t="s">
        <v>508</v>
      </c>
      <c r="D23" s="950"/>
      <c r="E23" s="1050"/>
      <c r="F23" s="1568">
        <v>1459.5</v>
      </c>
      <c r="G23" s="1568"/>
      <c r="H23" s="1046"/>
      <c r="I23" s="1568">
        <v>1731.3</v>
      </c>
      <c r="J23" s="1568"/>
      <c r="K23" s="578"/>
      <c r="L23" s="1569">
        <v>66299</v>
      </c>
      <c r="M23" s="1569"/>
      <c r="N23" s="1569"/>
      <c r="O23" s="581"/>
      <c r="P23" s="951" t="s">
        <v>509</v>
      </c>
      <c r="Q23" s="582"/>
      <c r="R23" s="582"/>
      <c r="S23" s="582"/>
      <c r="T23" s="1047"/>
      <c r="U23" s="1570">
        <v>611.9</v>
      </c>
      <c r="V23" s="1570"/>
      <c r="W23" s="1570">
        <v>755.5</v>
      </c>
      <c r="X23" s="1570"/>
      <c r="Y23" s="1571">
        <v>210</v>
      </c>
      <c r="Z23" s="1571"/>
      <c r="AA23" s="1571"/>
      <c r="AB23" s="1571"/>
      <c r="AC23" s="505"/>
      <c r="AD23" s="508"/>
      <c r="AE23" s="1040"/>
      <c r="AF23" s="1041"/>
      <c r="AG23" s="270"/>
      <c r="AH23" s="47"/>
      <c r="AI23" s="954"/>
      <c r="AJ23" s="1041"/>
      <c r="AK23" s="1041"/>
      <c r="AL23" s="1041"/>
      <c r="AM23" s="1041"/>
      <c r="AN23" s="1041"/>
      <c r="AO23" s="1041"/>
      <c r="AP23" s="1041"/>
      <c r="AQ23" s="1041"/>
      <c r="AR23" s="1041"/>
      <c r="AS23" s="1041"/>
      <c r="AT23" s="1041"/>
      <c r="AU23" s="1041"/>
      <c r="AV23" s="1041"/>
      <c r="AW23" s="1041"/>
      <c r="AX23" s="1041"/>
      <c r="AY23" s="1041"/>
      <c r="AZ23" s="1041"/>
      <c r="BA23" s="1041"/>
    </row>
    <row r="24" spans="1:53" s="1042" customFormat="1" ht="10.5" customHeight="1">
      <c r="A24" s="424"/>
      <c r="B24" s="1039"/>
      <c r="C24" s="955" t="s">
        <v>510</v>
      </c>
      <c r="D24" s="950"/>
      <c r="E24" s="1050"/>
      <c r="F24" s="1568">
        <v>980.5</v>
      </c>
      <c r="G24" s="1568"/>
      <c r="H24" s="1046"/>
      <c r="I24" s="1568">
        <v>1144.5</v>
      </c>
      <c r="J24" s="1568"/>
      <c r="K24" s="578"/>
      <c r="L24" s="1569">
        <v>55150</v>
      </c>
      <c r="M24" s="1569"/>
      <c r="N24" s="1569"/>
      <c r="O24" s="581"/>
      <c r="P24" s="951" t="s">
        <v>67</v>
      </c>
      <c r="Q24" s="582"/>
      <c r="R24" s="582"/>
      <c r="S24" s="582"/>
      <c r="T24" s="1047"/>
      <c r="U24" s="1570">
        <v>784.7</v>
      </c>
      <c r="V24" s="1570"/>
      <c r="W24" s="1570">
        <v>964.3</v>
      </c>
      <c r="X24" s="1570"/>
      <c r="Y24" s="1571">
        <v>6762</v>
      </c>
      <c r="Z24" s="1571"/>
      <c r="AA24" s="1571"/>
      <c r="AB24" s="1571"/>
      <c r="AC24" s="505"/>
      <c r="AD24" s="508"/>
      <c r="AE24" s="1040"/>
      <c r="AF24" s="1041"/>
      <c r="AG24" s="270"/>
      <c r="AH24" s="47"/>
      <c r="AI24" s="954"/>
      <c r="AJ24" s="1041"/>
      <c r="AK24" s="1041"/>
      <c r="AL24" s="1041"/>
      <c r="AM24" s="1041"/>
      <c r="AN24" s="1041"/>
      <c r="AO24" s="1041"/>
      <c r="AP24" s="1041"/>
      <c r="AQ24" s="1041"/>
      <c r="AR24" s="1041"/>
      <c r="AS24" s="1041"/>
      <c r="AT24" s="1041"/>
      <c r="AU24" s="1041"/>
      <c r="AV24" s="1041"/>
      <c r="AW24" s="1041"/>
      <c r="AX24" s="1041"/>
      <c r="AY24" s="1041"/>
      <c r="AZ24" s="1041"/>
      <c r="BA24" s="1041"/>
    </row>
    <row r="25" spans="1:53" s="1042" customFormat="1" ht="10.5" customHeight="1">
      <c r="A25" s="424"/>
      <c r="B25" s="1039"/>
      <c r="C25" s="955" t="s">
        <v>511</v>
      </c>
      <c r="D25" s="950"/>
      <c r="E25" s="1050"/>
      <c r="F25" s="1568">
        <v>933.9</v>
      </c>
      <c r="G25" s="1568"/>
      <c r="H25" s="1046"/>
      <c r="I25" s="1568">
        <v>1115.8</v>
      </c>
      <c r="J25" s="1568"/>
      <c r="K25" s="578"/>
      <c r="L25" s="1569">
        <v>25087</v>
      </c>
      <c r="M25" s="1569"/>
      <c r="N25" s="1569"/>
      <c r="O25" s="581"/>
      <c r="P25" s="951" t="s">
        <v>512</v>
      </c>
      <c r="Q25" s="582"/>
      <c r="R25" s="582"/>
      <c r="S25" s="582"/>
      <c r="T25" s="1047"/>
      <c r="U25" s="1570">
        <v>947.2</v>
      </c>
      <c r="V25" s="1570"/>
      <c r="W25" s="1570">
        <v>1605.5</v>
      </c>
      <c r="X25" s="1570"/>
      <c r="Y25" s="1571">
        <v>2249</v>
      </c>
      <c r="Z25" s="1571"/>
      <c r="AA25" s="1571"/>
      <c r="AB25" s="1571"/>
      <c r="AC25" s="505"/>
      <c r="AD25" s="508"/>
      <c r="AE25" s="1040"/>
      <c r="AF25" s="1041"/>
      <c r="AG25" s="270"/>
      <c r="AH25" s="47"/>
      <c r="AI25" s="954"/>
      <c r="AJ25" s="1041"/>
      <c r="AK25" s="1041"/>
      <c r="AL25" s="1041"/>
      <c r="AM25" s="1041"/>
      <c r="AN25" s="1041"/>
      <c r="AO25" s="1041"/>
      <c r="AP25" s="1041"/>
      <c r="AQ25" s="1041"/>
      <c r="AR25" s="1041"/>
      <c r="AS25" s="1041"/>
      <c r="AT25" s="1041"/>
      <c r="AU25" s="1041"/>
      <c r="AV25" s="1041"/>
      <c r="AW25" s="1041"/>
      <c r="AX25" s="1041"/>
      <c r="AY25" s="1041"/>
      <c r="AZ25" s="1041"/>
      <c r="BA25" s="1041"/>
    </row>
    <row r="26" spans="1:53" s="1042" customFormat="1" ht="10.5" customHeight="1">
      <c r="A26" s="424"/>
      <c r="B26" s="1039"/>
      <c r="C26" s="955" t="s">
        <v>513</v>
      </c>
      <c r="D26" s="950"/>
      <c r="E26" s="1050"/>
      <c r="F26" s="1568">
        <v>1057.5999999999999</v>
      </c>
      <c r="G26" s="1568"/>
      <c r="H26" s="1046"/>
      <c r="I26" s="1568">
        <v>1195.7</v>
      </c>
      <c r="J26" s="1568"/>
      <c r="K26" s="578"/>
      <c r="L26" s="1569">
        <v>35301</v>
      </c>
      <c r="M26" s="1569"/>
      <c r="N26" s="1569"/>
      <c r="O26" s="581"/>
      <c r="P26" s="951" t="s">
        <v>514</v>
      </c>
      <c r="Q26" s="582"/>
      <c r="R26" s="582"/>
      <c r="S26" s="582"/>
      <c r="T26" s="1047"/>
      <c r="U26" s="1570">
        <v>670.9</v>
      </c>
      <c r="V26" s="1570"/>
      <c r="W26" s="1570">
        <v>820.4</v>
      </c>
      <c r="X26" s="1570"/>
      <c r="Y26" s="1571">
        <v>358</v>
      </c>
      <c r="Z26" s="1571"/>
      <c r="AA26" s="1571"/>
      <c r="AB26" s="1571"/>
      <c r="AC26" s="505"/>
      <c r="AD26" s="508"/>
      <c r="AE26" s="1040"/>
      <c r="AF26" s="1041"/>
      <c r="AG26" s="270"/>
      <c r="AH26" s="47"/>
      <c r="AI26" s="954"/>
      <c r="AJ26" s="1041"/>
      <c r="AK26" s="1041"/>
      <c r="AL26" s="1041"/>
      <c r="AM26" s="1041"/>
      <c r="AN26" s="1041"/>
      <c r="AO26" s="1041"/>
      <c r="AP26" s="1041"/>
      <c r="AQ26" s="1041"/>
      <c r="AR26" s="1041"/>
      <c r="AS26" s="1041"/>
      <c r="AT26" s="1041"/>
      <c r="AU26" s="1041"/>
      <c r="AV26" s="1041"/>
      <c r="AW26" s="1041"/>
      <c r="AX26" s="1041"/>
      <c r="AY26" s="1041"/>
      <c r="AZ26" s="1041"/>
      <c r="BA26" s="1041"/>
    </row>
    <row r="27" spans="1:53" s="1042" customFormat="1" ht="10.5" customHeight="1">
      <c r="A27" s="424"/>
      <c r="B27" s="1039"/>
      <c r="C27" s="955" t="s">
        <v>515</v>
      </c>
      <c r="D27" s="950"/>
      <c r="E27" s="1050"/>
      <c r="F27" s="1568">
        <v>775.5</v>
      </c>
      <c r="G27" s="1568"/>
      <c r="H27" s="1046"/>
      <c r="I27" s="1568">
        <v>909.5</v>
      </c>
      <c r="J27" s="1568"/>
      <c r="K27" s="578"/>
      <c r="L27" s="1569">
        <v>14085</v>
      </c>
      <c r="M27" s="1569"/>
      <c r="N27" s="1569"/>
      <c r="O27" s="581"/>
      <c r="P27" s="951" t="s">
        <v>516</v>
      </c>
      <c r="Q27" s="579"/>
      <c r="R27" s="579"/>
      <c r="S27" s="579"/>
      <c r="T27" s="1047"/>
      <c r="U27" s="1570">
        <v>749.5</v>
      </c>
      <c r="V27" s="1570"/>
      <c r="W27" s="1570">
        <v>914.7</v>
      </c>
      <c r="X27" s="1570"/>
      <c r="Y27" s="1571">
        <v>930</v>
      </c>
      <c r="Z27" s="1571"/>
      <c r="AA27" s="1571"/>
      <c r="AB27" s="1571"/>
      <c r="AC27" s="505"/>
      <c r="AD27" s="508"/>
      <c r="AE27" s="1040"/>
      <c r="AF27" s="1041"/>
      <c r="AG27" s="270"/>
      <c r="AH27" s="47"/>
      <c r="AI27" s="954"/>
      <c r="AJ27" s="1041"/>
      <c r="AK27" s="1041"/>
      <c r="AL27" s="1041"/>
      <c r="AM27" s="1041"/>
      <c r="AN27" s="1041"/>
      <c r="AO27" s="1041"/>
      <c r="AP27" s="1041"/>
      <c r="AQ27" s="1041"/>
      <c r="AR27" s="1041"/>
      <c r="AS27" s="1041"/>
      <c r="AT27" s="1041"/>
      <c r="AU27" s="1041"/>
      <c r="AV27" s="1041"/>
      <c r="AW27" s="1041"/>
      <c r="AX27" s="1041"/>
      <c r="AY27" s="1041"/>
      <c r="AZ27" s="1041"/>
      <c r="BA27" s="1041"/>
    </row>
    <row r="28" spans="1:53" s="1042" customFormat="1" ht="10.5" customHeight="1">
      <c r="A28" s="424"/>
      <c r="B28" s="1039"/>
      <c r="C28" s="255" t="s">
        <v>517</v>
      </c>
      <c r="D28" s="950"/>
      <c r="E28" s="1045"/>
      <c r="F28" s="1574">
        <v>916.2</v>
      </c>
      <c r="G28" s="1574"/>
      <c r="H28" s="1046"/>
      <c r="I28" s="1574">
        <v>1112.2</v>
      </c>
      <c r="J28" s="1574"/>
      <c r="K28" s="578"/>
      <c r="L28" s="1575">
        <v>106052</v>
      </c>
      <c r="M28" s="1575"/>
      <c r="N28" s="1575"/>
      <c r="O28" s="578"/>
      <c r="P28" s="951" t="s">
        <v>518</v>
      </c>
      <c r="Q28" s="582"/>
      <c r="R28" s="582"/>
      <c r="S28" s="582"/>
      <c r="T28" s="1047"/>
      <c r="U28" s="1570">
        <v>662.1</v>
      </c>
      <c r="V28" s="1570"/>
      <c r="W28" s="1570">
        <v>755.1</v>
      </c>
      <c r="X28" s="1570"/>
      <c r="Y28" s="1571">
        <v>853</v>
      </c>
      <c r="Z28" s="1571"/>
      <c r="AA28" s="1571"/>
      <c r="AB28" s="1571"/>
      <c r="AC28" s="505"/>
      <c r="AD28" s="508"/>
      <c r="AE28" s="1040"/>
      <c r="AF28" s="1041"/>
      <c r="AG28" s="270"/>
      <c r="AH28" s="47"/>
      <c r="AI28" s="954"/>
      <c r="AJ28" s="1041"/>
      <c r="AK28" s="1041"/>
      <c r="AL28" s="1041"/>
      <c r="AM28" s="1041"/>
      <c r="AN28" s="1041"/>
      <c r="AO28" s="1041"/>
      <c r="AP28" s="1041"/>
      <c r="AQ28" s="1041"/>
      <c r="AR28" s="1041"/>
      <c r="AS28" s="1041"/>
      <c r="AT28" s="1041"/>
      <c r="AU28" s="1041"/>
      <c r="AV28" s="1041"/>
      <c r="AW28" s="1041"/>
      <c r="AX28" s="1041"/>
      <c r="AY28" s="1041"/>
      <c r="AZ28" s="1041"/>
      <c r="BA28" s="1041"/>
    </row>
    <row r="29" spans="1:53" s="1042" customFormat="1" ht="10.5" customHeight="1">
      <c r="A29" s="424"/>
      <c r="B29" s="1039"/>
      <c r="C29" s="955" t="s">
        <v>519</v>
      </c>
      <c r="D29" s="950"/>
      <c r="E29" s="1050"/>
      <c r="F29" s="1568">
        <v>1315.7</v>
      </c>
      <c r="G29" s="1568"/>
      <c r="H29" s="1046"/>
      <c r="I29" s="1568">
        <v>1463</v>
      </c>
      <c r="J29" s="1568"/>
      <c r="K29" s="578"/>
      <c r="L29" s="1569">
        <v>3529</v>
      </c>
      <c r="M29" s="1569"/>
      <c r="N29" s="1569"/>
      <c r="O29" s="581"/>
      <c r="P29" s="951" t="s">
        <v>520</v>
      </c>
      <c r="Q29" s="582"/>
      <c r="R29" s="582"/>
      <c r="S29" s="582"/>
      <c r="T29" s="1047"/>
      <c r="U29" s="1570">
        <v>761.6</v>
      </c>
      <c r="V29" s="1570"/>
      <c r="W29" s="1570">
        <v>912.3</v>
      </c>
      <c r="X29" s="1570"/>
      <c r="Y29" s="1571">
        <v>1952</v>
      </c>
      <c r="Z29" s="1571"/>
      <c r="AA29" s="1571"/>
      <c r="AB29" s="1571"/>
      <c r="AC29" s="505"/>
      <c r="AD29" s="508"/>
      <c r="AE29" s="1040"/>
      <c r="AF29" s="1041"/>
      <c r="AG29" s="1041"/>
      <c r="AH29" s="1041"/>
      <c r="AI29" s="954"/>
      <c r="AJ29" s="1041"/>
      <c r="AK29" s="1041"/>
      <c r="AL29" s="1041"/>
      <c r="AM29" s="1041"/>
      <c r="AN29" s="1041"/>
      <c r="AO29" s="1041"/>
      <c r="AP29" s="1041"/>
      <c r="AQ29" s="1041"/>
      <c r="AR29" s="1041"/>
      <c r="AS29" s="1041"/>
      <c r="AT29" s="1041"/>
      <c r="AU29" s="1041"/>
      <c r="AV29" s="1041"/>
      <c r="AW29" s="1041"/>
      <c r="AX29" s="1041"/>
      <c r="AY29" s="1041"/>
      <c r="AZ29" s="1041"/>
      <c r="BA29" s="1041"/>
    </row>
    <row r="30" spans="1:53" s="1042" customFormat="1" ht="10.5" customHeight="1">
      <c r="A30" s="424"/>
      <c r="B30" s="1039"/>
      <c r="C30" s="955" t="s">
        <v>521</v>
      </c>
      <c r="D30" s="950"/>
      <c r="E30" s="1050"/>
      <c r="F30" s="1568">
        <v>875.5</v>
      </c>
      <c r="G30" s="1568"/>
      <c r="H30" s="1046"/>
      <c r="I30" s="1568">
        <v>1034.5999999999999</v>
      </c>
      <c r="J30" s="1568"/>
      <c r="K30" s="578"/>
      <c r="L30" s="1569">
        <v>19963</v>
      </c>
      <c r="M30" s="1569"/>
      <c r="N30" s="1569"/>
      <c r="O30" s="581"/>
      <c r="P30" s="951" t="s">
        <v>522</v>
      </c>
      <c r="Q30" s="582"/>
      <c r="R30" s="582"/>
      <c r="S30" s="582"/>
      <c r="T30" s="1047"/>
      <c r="U30" s="1570">
        <v>596.29999999999995</v>
      </c>
      <c r="V30" s="1570"/>
      <c r="W30" s="1570">
        <v>730.5</v>
      </c>
      <c r="X30" s="1570"/>
      <c r="Y30" s="1571">
        <v>679</v>
      </c>
      <c r="Z30" s="1571"/>
      <c r="AA30" s="1571"/>
      <c r="AB30" s="1571"/>
      <c r="AC30" s="505"/>
      <c r="AD30" s="508"/>
      <c r="AE30" s="1040"/>
      <c r="AF30" s="1041"/>
      <c r="AG30" s="1041"/>
      <c r="AH30" s="1041"/>
      <c r="AI30" s="954"/>
      <c r="AJ30" s="1041"/>
      <c r="AK30" s="1041"/>
      <c r="AL30" s="1041"/>
      <c r="AM30" s="1041"/>
      <c r="AN30" s="1041"/>
      <c r="AO30" s="1041"/>
      <c r="AP30" s="1041"/>
      <c r="AQ30" s="1041"/>
      <c r="AR30" s="1041"/>
      <c r="AS30" s="1041"/>
      <c r="AT30" s="1041"/>
      <c r="AU30" s="1041"/>
      <c r="AV30" s="1041"/>
      <c r="AW30" s="1041"/>
      <c r="AX30" s="1041"/>
      <c r="AY30" s="1041"/>
      <c r="AZ30" s="1041"/>
      <c r="BA30" s="1041"/>
    </row>
    <row r="31" spans="1:53" s="1042" customFormat="1" ht="10.5" customHeight="1">
      <c r="A31" s="424"/>
      <c r="B31" s="1039"/>
      <c r="C31" s="955" t="s">
        <v>523</v>
      </c>
      <c r="D31" s="950"/>
      <c r="E31" s="1050"/>
      <c r="F31" s="1568">
        <v>841.8</v>
      </c>
      <c r="G31" s="1568"/>
      <c r="H31" s="1046"/>
      <c r="I31" s="1568">
        <v>1043.9000000000001</v>
      </c>
      <c r="J31" s="1568"/>
      <c r="K31" s="578"/>
      <c r="L31" s="1569">
        <v>9427</v>
      </c>
      <c r="M31" s="1569"/>
      <c r="N31" s="1569"/>
      <c r="O31" s="581"/>
      <c r="P31" s="951" t="s">
        <v>524</v>
      </c>
      <c r="Q31" s="582"/>
      <c r="R31" s="582"/>
      <c r="S31" s="582"/>
      <c r="T31" s="1047"/>
      <c r="U31" s="1570">
        <v>663.3</v>
      </c>
      <c r="V31" s="1570"/>
      <c r="W31" s="1570">
        <v>801.6</v>
      </c>
      <c r="X31" s="1570"/>
      <c r="Y31" s="1571">
        <v>1575</v>
      </c>
      <c r="Z31" s="1571"/>
      <c r="AA31" s="1571"/>
      <c r="AB31" s="1571"/>
      <c r="AC31" s="505"/>
      <c r="AD31" s="508"/>
      <c r="AE31" s="1040"/>
      <c r="AF31" s="1041"/>
      <c r="AG31" s="1041"/>
      <c r="AH31" s="1041"/>
      <c r="AI31" s="954"/>
      <c r="AJ31" s="1041"/>
      <c r="AK31" s="1041"/>
      <c r="AL31" s="1041"/>
      <c r="AM31" s="1041"/>
      <c r="AN31" s="1041"/>
      <c r="AO31" s="1041"/>
      <c r="AP31" s="1041"/>
      <c r="AQ31" s="1041"/>
      <c r="AR31" s="1041"/>
      <c r="AS31" s="1041"/>
      <c r="AT31" s="1041"/>
      <c r="AU31" s="1041"/>
      <c r="AV31" s="1041"/>
      <c r="AW31" s="1041"/>
      <c r="AX31" s="1041"/>
      <c r="AY31" s="1041"/>
      <c r="AZ31" s="1041"/>
      <c r="BA31" s="1041"/>
    </row>
    <row r="32" spans="1:53" s="1042" customFormat="1" ht="10.5" customHeight="1">
      <c r="A32" s="424"/>
      <c r="B32" s="1039"/>
      <c r="C32" s="955" t="s">
        <v>525</v>
      </c>
      <c r="D32" s="950"/>
      <c r="E32" s="1050"/>
      <c r="F32" s="1568">
        <v>790</v>
      </c>
      <c r="G32" s="1568"/>
      <c r="H32" s="1046"/>
      <c r="I32" s="1568">
        <v>915.6</v>
      </c>
      <c r="J32" s="1568"/>
      <c r="K32" s="578"/>
      <c r="L32" s="1569">
        <v>5163</v>
      </c>
      <c r="M32" s="1569"/>
      <c r="N32" s="1569"/>
      <c r="O32" s="581"/>
      <c r="P32" s="951" t="s">
        <v>526</v>
      </c>
      <c r="Q32" s="582"/>
      <c r="R32" s="582"/>
      <c r="S32" s="582"/>
      <c r="T32" s="1047"/>
      <c r="U32" s="1570">
        <v>695.9</v>
      </c>
      <c r="V32" s="1570"/>
      <c r="W32" s="1570">
        <v>839.2</v>
      </c>
      <c r="X32" s="1570"/>
      <c r="Y32" s="1571">
        <v>591</v>
      </c>
      <c r="Z32" s="1571"/>
      <c r="AA32" s="1571"/>
      <c r="AB32" s="1571"/>
      <c r="AC32" s="505"/>
      <c r="AD32" s="508"/>
      <c r="AE32" s="1040"/>
      <c r="AF32" s="1041"/>
      <c r="AG32" s="1041"/>
      <c r="AH32" s="1041"/>
      <c r="AI32" s="954"/>
      <c r="AJ32" s="1041"/>
      <c r="AK32" s="1041"/>
      <c r="AL32" s="1041"/>
      <c r="AM32" s="1041"/>
      <c r="AN32" s="1041"/>
      <c r="AO32" s="1041"/>
      <c r="AP32" s="1041"/>
      <c r="AQ32" s="1041"/>
      <c r="AR32" s="1041"/>
      <c r="AS32" s="1041"/>
      <c r="AT32" s="1041"/>
      <c r="AU32" s="1041"/>
      <c r="AV32" s="1041"/>
      <c r="AW32" s="1041"/>
      <c r="AX32" s="1041"/>
      <c r="AY32" s="1041"/>
      <c r="AZ32" s="1041"/>
      <c r="BA32" s="1041"/>
    </row>
    <row r="33" spans="1:53" s="1042" customFormat="1" ht="10.5" customHeight="1">
      <c r="A33" s="424"/>
      <c r="B33" s="1039"/>
      <c r="C33" s="955" t="s">
        <v>527</v>
      </c>
      <c r="D33" s="950"/>
      <c r="E33" s="1050"/>
      <c r="F33" s="1568">
        <v>808.3</v>
      </c>
      <c r="G33" s="1568"/>
      <c r="H33" s="1046"/>
      <c r="I33" s="1568">
        <v>982.2</v>
      </c>
      <c r="J33" s="1568"/>
      <c r="K33" s="578"/>
      <c r="L33" s="1569">
        <v>8167</v>
      </c>
      <c r="M33" s="1569"/>
      <c r="N33" s="1569"/>
      <c r="O33" s="581"/>
      <c r="P33" s="956" t="s">
        <v>528</v>
      </c>
      <c r="Q33" s="582"/>
      <c r="R33" s="582"/>
      <c r="S33" s="582"/>
      <c r="T33" s="1047"/>
      <c r="U33" s="1572">
        <v>796.5</v>
      </c>
      <c r="V33" s="1572"/>
      <c r="W33" s="1572">
        <v>952.8</v>
      </c>
      <c r="X33" s="1572"/>
      <c r="Y33" s="1573">
        <v>44538</v>
      </c>
      <c r="Z33" s="1573"/>
      <c r="AA33" s="1573"/>
      <c r="AB33" s="1573"/>
      <c r="AC33" s="505"/>
      <c r="AD33" s="508"/>
      <c r="AE33" s="1040"/>
      <c r="AF33" s="1041"/>
      <c r="AG33" s="1041"/>
      <c r="AH33" s="1041"/>
      <c r="AI33" s="954"/>
      <c r="AJ33" s="1041"/>
      <c r="AK33" s="1041"/>
      <c r="AL33" s="1041"/>
      <c r="AM33" s="1041"/>
      <c r="AN33" s="1041"/>
      <c r="AO33" s="1041"/>
      <c r="AP33" s="1041"/>
      <c r="AQ33" s="1041"/>
      <c r="AR33" s="1041"/>
      <c r="AS33" s="1041"/>
      <c r="AT33" s="1041"/>
      <c r="AU33" s="1041"/>
      <c r="AV33" s="1041"/>
      <c r="AW33" s="1041"/>
      <c r="AX33" s="1041"/>
      <c r="AY33" s="1041"/>
      <c r="AZ33" s="1041"/>
      <c r="BA33" s="1041"/>
    </row>
    <row r="34" spans="1:53" s="1042" customFormat="1" ht="10.5" customHeight="1">
      <c r="A34" s="424"/>
      <c r="B34" s="1039"/>
      <c r="C34" s="955" t="s">
        <v>529</v>
      </c>
      <c r="D34" s="950"/>
      <c r="E34" s="1050"/>
      <c r="F34" s="1568">
        <v>1002.1</v>
      </c>
      <c r="G34" s="1568"/>
      <c r="H34" s="1046"/>
      <c r="I34" s="1568">
        <v>1269.2</v>
      </c>
      <c r="J34" s="1568"/>
      <c r="K34" s="578"/>
      <c r="L34" s="1569">
        <v>17973</v>
      </c>
      <c r="M34" s="1569"/>
      <c r="N34" s="1569"/>
      <c r="O34" s="581"/>
      <c r="P34" s="951" t="s">
        <v>530</v>
      </c>
      <c r="Q34" s="582"/>
      <c r="R34" s="582"/>
      <c r="S34" s="582"/>
      <c r="T34" s="1047"/>
      <c r="U34" s="1570">
        <v>899.3</v>
      </c>
      <c r="V34" s="1570"/>
      <c r="W34" s="1570">
        <v>1105.8</v>
      </c>
      <c r="X34" s="1570"/>
      <c r="Y34" s="1571">
        <v>5241</v>
      </c>
      <c r="Z34" s="1571"/>
      <c r="AA34" s="1571"/>
      <c r="AB34" s="1571"/>
      <c r="AC34" s="505"/>
      <c r="AD34" s="508"/>
      <c r="AE34" s="1040"/>
      <c r="AF34" s="1041"/>
      <c r="AG34" s="1041"/>
      <c r="AH34" s="1041"/>
      <c r="AI34" s="954"/>
      <c r="AJ34" s="1041"/>
      <c r="AK34" s="1041"/>
      <c r="AL34" s="1041"/>
      <c r="AM34" s="1041"/>
      <c r="AN34" s="1041"/>
      <c r="AO34" s="1041"/>
      <c r="AP34" s="1041"/>
      <c r="AQ34" s="1041"/>
      <c r="AR34" s="1041"/>
      <c r="AS34" s="1041"/>
      <c r="AT34" s="1041"/>
      <c r="AU34" s="1041"/>
      <c r="AV34" s="1041"/>
      <c r="AW34" s="1041"/>
      <c r="AX34" s="1041"/>
      <c r="AY34" s="1041"/>
      <c r="AZ34" s="1041"/>
      <c r="BA34" s="1041"/>
    </row>
    <row r="35" spans="1:53" s="1042" customFormat="1" ht="10.5" customHeight="1">
      <c r="A35" s="424"/>
      <c r="B35" s="1039"/>
      <c r="C35" s="955" t="s">
        <v>531</v>
      </c>
      <c r="D35" s="950"/>
      <c r="E35" s="1045"/>
      <c r="F35" s="1568">
        <v>931.9</v>
      </c>
      <c r="G35" s="1568"/>
      <c r="H35" s="1046"/>
      <c r="I35" s="1568">
        <v>1097.5999999999999</v>
      </c>
      <c r="J35" s="1568"/>
      <c r="K35" s="578"/>
      <c r="L35" s="1569">
        <v>16328</v>
      </c>
      <c r="M35" s="1569"/>
      <c r="N35" s="1569"/>
      <c r="O35" s="578"/>
      <c r="P35" s="951" t="s">
        <v>532</v>
      </c>
      <c r="Q35" s="582"/>
      <c r="R35" s="582"/>
      <c r="S35" s="582"/>
      <c r="T35" s="1047"/>
      <c r="U35" s="1570">
        <v>722.1</v>
      </c>
      <c r="V35" s="1570"/>
      <c r="W35" s="1570">
        <v>871.3</v>
      </c>
      <c r="X35" s="1570"/>
      <c r="Y35" s="1571">
        <v>3235</v>
      </c>
      <c r="Z35" s="1571"/>
      <c r="AA35" s="1571"/>
      <c r="AB35" s="1571"/>
      <c r="AC35" s="505"/>
      <c r="AD35" s="508"/>
      <c r="AE35" s="1040"/>
      <c r="AF35" s="1041"/>
      <c r="AG35" s="1041"/>
      <c r="AH35" s="1041"/>
      <c r="AI35" s="954"/>
      <c r="AJ35" s="1041"/>
      <c r="AK35" s="1041"/>
      <c r="AL35" s="1041"/>
      <c r="AM35" s="1041"/>
      <c r="AN35" s="1041"/>
      <c r="AO35" s="1041"/>
      <c r="AP35" s="1041"/>
      <c r="AQ35" s="1041"/>
      <c r="AR35" s="1041"/>
      <c r="AS35" s="1041"/>
      <c r="AT35" s="1041"/>
      <c r="AU35" s="1041"/>
      <c r="AV35" s="1041"/>
      <c r="AW35" s="1041"/>
      <c r="AX35" s="1041"/>
      <c r="AY35" s="1041"/>
      <c r="AZ35" s="1041"/>
      <c r="BA35" s="1041"/>
    </row>
    <row r="36" spans="1:53" s="1042" customFormat="1" ht="10.5" customHeight="1">
      <c r="A36" s="424"/>
      <c r="B36" s="1039"/>
      <c r="C36" s="955" t="s">
        <v>533</v>
      </c>
      <c r="D36" s="950"/>
      <c r="E36" s="1050"/>
      <c r="F36" s="1568">
        <v>752.5</v>
      </c>
      <c r="G36" s="1568"/>
      <c r="H36" s="1046"/>
      <c r="I36" s="1568">
        <v>915.5</v>
      </c>
      <c r="J36" s="1568"/>
      <c r="K36" s="578"/>
      <c r="L36" s="1569">
        <v>5149</v>
      </c>
      <c r="M36" s="1569"/>
      <c r="N36" s="1569"/>
      <c r="O36" s="581"/>
      <c r="P36" s="951" t="s">
        <v>534</v>
      </c>
      <c r="Q36" s="582"/>
      <c r="R36" s="582"/>
      <c r="S36" s="582"/>
      <c r="T36" s="1047"/>
      <c r="U36" s="1570">
        <v>734.2</v>
      </c>
      <c r="V36" s="1570"/>
      <c r="W36" s="1570">
        <v>872.4</v>
      </c>
      <c r="X36" s="1570"/>
      <c r="Y36" s="1571">
        <v>856</v>
      </c>
      <c r="Z36" s="1571"/>
      <c r="AA36" s="1571"/>
      <c r="AB36" s="1571"/>
      <c r="AC36" s="505"/>
      <c r="AD36" s="508"/>
      <c r="AE36" s="1040"/>
      <c r="AF36" s="1041"/>
      <c r="AG36" s="1041"/>
      <c r="AH36" s="1041"/>
      <c r="AI36" s="954"/>
      <c r="AJ36" s="1041"/>
      <c r="AK36" s="1041"/>
      <c r="AL36" s="1041"/>
      <c r="AM36" s="1041"/>
      <c r="AN36" s="1041"/>
      <c r="AO36" s="1041"/>
      <c r="AP36" s="1041"/>
      <c r="AQ36" s="1041"/>
      <c r="AR36" s="1041"/>
      <c r="AS36" s="1041"/>
      <c r="AT36" s="1041"/>
      <c r="AU36" s="1041"/>
      <c r="AV36" s="1041"/>
      <c r="AW36" s="1041"/>
      <c r="AX36" s="1041"/>
      <c r="AY36" s="1041"/>
      <c r="AZ36" s="1041"/>
      <c r="BA36" s="1041"/>
    </row>
    <row r="37" spans="1:53" s="1042" customFormat="1" ht="10.5" customHeight="1">
      <c r="A37" s="424"/>
      <c r="B37" s="1039"/>
      <c r="C37" s="955" t="s">
        <v>70</v>
      </c>
      <c r="D37" s="950"/>
      <c r="E37" s="1050"/>
      <c r="F37" s="1568">
        <v>949.6</v>
      </c>
      <c r="G37" s="1568"/>
      <c r="H37" s="1046"/>
      <c r="I37" s="1568">
        <v>1183.8</v>
      </c>
      <c r="J37" s="1568"/>
      <c r="K37" s="578"/>
      <c r="L37" s="1569">
        <v>20353</v>
      </c>
      <c r="M37" s="1569"/>
      <c r="N37" s="1569"/>
      <c r="O37" s="581"/>
      <c r="P37" s="951" t="s">
        <v>535</v>
      </c>
      <c r="Q37" s="582"/>
      <c r="R37" s="582"/>
      <c r="S37" s="582"/>
      <c r="T37" s="1047"/>
      <c r="U37" s="1570">
        <v>843.6</v>
      </c>
      <c r="V37" s="1570"/>
      <c r="W37" s="1570">
        <v>1017</v>
      </c>
      <c r="X37" s="1570"/>
      <c r="Y37" s="1571">
        <v>7110</v>
      </c>
      <c r="Z37" s="1571"/>
      <c r="AA37" s="1571"/>
      <c r="AB37" s="1571"/>
      <c r="AC37" s="505"/>
      <c r="AD37" s="508"/>
      <c r="AE37" s="1040"/>
      <c r="AF37" s="1041"/>
      <c r="AG37" s="1041"/>
      <c r="AH37" s="1041"/>
      <c r="AI37" s="954"/>
      <c r="AJ37" s="1041"/>
      <c r="AK37" s="1041"/>
      <c r="AL37" s="1041"/>
      <c r="AM37" s="1041"/>
      <c r="AN37" s="1041"/>
      <c r="AO37" s="1041"/>
      <c r="AP37" s="1041"/>
      <c r="AQ37" s="1041"/>
      <c r="AR37" s="1041"/>
      <c r="AS37" s="1041"/>
      <c r="AT37" s="1041"/>
      <c r="AU37" s="1041"/>
      <c r="AV37" s="1041"/>
      <c r="AW37" s="1041"/>
      <c r="AX37" s="1041"/>
      <c r="AY37" s="1041"/>
      <c r="AZ37" s="1041"/>
      <c r="BA37" s="1041"/>
    </row>
    <row r="38" spans="1:53" s="1042" customFormat="1" ht="10.5" customHeight="1">
      <c r="A38" s="424"/>
      <c r="B38" s="1039"/>
      <c r="C38" s="957" t="s">
        <v>277</v>
      </c>
      <c r="D38" s="950"/>
      <c r="E38" s="1050"/>
      <c r="F38" s="1574">
        <v>789.7</v>
      </c>
      <c r="G38" s="1574"/>
      <c r="H38" s="1046"/>
      <c r="I38" s="1574">
        <v>968.5</v>
      </c>
      <c r="J38" s="1574"/>
      <c r="K38" s="578"/>
      <c r="L38" s="1575">
        <v>126621</v>
      </c>
      <c r="M38" s="1575"/>
      <c r="N38" s="1575"/>
      <c r="O38" s="581"/>
      <c r="P38" s="951" t="s">
        <v>536</v>
      </c>
      <c r="Q38" s="579"/>
      <c r="R38" s="579"/>
      <c r="S38" s="579"/>
      <c r="T38" s="1047"/>
      <c r="U38" s="1570">
        <v>798</v>
      </c>
      <c r="V38" s="1570"/>
      <c r="W38" s="1570">
        <v>944.4</v>
      </c>
      <c r="X38" s="1570"/>
      <c r="Y38" s="1571">
        <v>3195</v>
      </c>
      <c r="Z38" s="1571"/>
      <c r="AA38" s="1571"/>
      <c r="AB38" s="1571"/>
      <c r="AC38" s="505"/>
      <c r="AD38" s="508"/>
      <c r="AE38" s="1040"/>
      <c r="AF38" s="1041"/>
      <c r="AG38" s="1041"/>
      <c r="AH38" s="1041"/>
      <c r="AI38" s="954"/>
      <c r="AJ38" s="1041"/>
      <c r="AK38" s="1041"/>
      <c r="AL38" s="1041"/>
      <c r="AM38" s="1041"/>
      <c r="AN38" s="1041"/>
      <c r="AO38" s="1041"/>
      <c r="AP38" s="1041"/>
      <c r="AQ38" s="1041"/>
      <c r="AR38" s="1041"/>
      <c r="AS38" s="1041"/>
      <c r="AT38" s="1041"/>
      <c r="AU38" s="1041"/>
      <c r="AV38" s="1041"/>
      <c r="AW38" s="1041"/>
      <c r="AX38" s="1041"/>
      <c r="AY38" s="1041"/>
      <c r="AZ38" s="1041"/>
      <c r="BA38" s="1041"/>
    </row>
    <row r="39" spans="1:53" s="1042" customFormat="1" ht="10.5" customHeight="1">
      <c r="A39" s="424"/>
      <c r="B39" s="1039"/>
      <c r="C39" s="255" t="s">
        <v>537</v>
      </c>
      <c r="D39" s="950"/>
      <c r="E39" s="1050"/>
      <c r="F39" s="1574">
        <v>875.6</v>
      </c>
      <c r="G39" s="1574"/>
      <c r="H39" s="1046"/>
      <c r="I39" s="1574">
        <v>1139.7</v>
      </c>
      <c r="J39" s="1574"/>
      <c r="K39" s="578"/>
      <c r="L39" s="1575">
        <v>19088</v>
      </c>
      <c r="M39" s="1575"/>
      <c r="N39" s="1575"/>
      <c r="O39" s="581"/>
      <c r="P39" s="951" t="s">
        <v>538</v>
      </c>
      <c r="Q39" s="582"/>
      <c r="R39" s="582"/>
      <c r="S39" s="582"/>
      <c r="T39" s="1047"/>
      <c r="U39" s="1570">
        <v>731.4</v>
      </c>
      <c r="V39" s="1570"/>
      <c r="W39" s="1570">
        <v>834.3</v>
      </c>
      <c r="X39" s="1570"/>
      <c r="Y39" s="1571">
        <v>1501</v>
      </c>
      <c r="Z39" s="1571"/>
      <c r="AA39" s="1571"/>
      <c r="AB39" s="1571"/>
      <c r="AC39" s="505"/>
      <c r="AD39" s="508"/>
      <c r="AE39" s="1040"/>
      <c r="AF39" s="1041"/>
      <c r="AG39" s="1041"/>
      <c r="AH39" s="1041"/>
      <c r="AI39" s="954"/>
      <c r="AJ39" s="1041"/>
      <c r="AK39" s="1041"/>
      <c r="AL39" s="1041"/>
      <c r="AM39" s="1041"/>
      <c r="AN39" s="1041"/>
      <c r="AO39" s="1041"/>
      <c r="AP39" s="1041"/>
      <c r="AQ39" s="1041"/>
      <c r="AR39" s="1041"/>
      <c r="AS39" s="1041"/>
      <c r="AT39" s="1041"/>
      <c r="AU39" s="1041"/>
      <c r="AV39" s="1041"/>
      <c r="AW39" s="1041"/>
      <c r="AX39" s="1041"/>
      <c r="AY39" s="1041"/>
      <c r="AZ39" s="1041"/>
      <c r="BA39" s="1041"/>
    </row>
    <row r="40" spans="1:53" s="1042" customFormat="1" ht="10.5" customHeight="1">
      <c r="A40" s="424"/>
      <c r="B40" s="1039"/>
      <c r="C40" s="955" t="s">
        <v>539</v>
      </c>
      <c r="D40" s="950"/>
      <c r="E40" s="1050"/>
      <c r="F40" s="1568">
        <v>686.7</v>
      </c>
      <c r="G40" s="1568"/>
      <c r="H40" s="1046"/>
      <c r="I40" s="1568">
        <v>861.3</v>
      </c>
      <c r="J40" s="1568"/>
      <c r="K40" s="578"/>
      <c r="L40" s="1569">
        <v>3960</v>
      </c>
      <c r="M40" s="1569"/>
      <c r="N40" s="1569"/>
      <c r="O40" s="581"/>
      <c r="P40" s="951" t="s">
        <v>540</v>
      </c>
      <c r="Q40" s="582"/>
      <c r="R40" s="582"/>
      <c r="S40" s="582"/>
      <c r="T40" s="1047"/>
      <c r="U40" s="1570">
        <v>781.7</v>
      </c>
      <c r="V40" s="1570"/>
      <c r="W40" s="1570">
        <v>915.7</v>
      </c>
      <c r="X40" s="1570"/>
      <c r="Y40" s="1571">
        <v>3154</v>
      </c>
      <c r="Z40" s="1571"/>
      <c r="AA40" s="1571"/>
      <c r="AB40" s="1571"/>
      <c r="AC40" s="505"/>
      <c r="AD40" s="508"/>
      <c r="AE40" s="1040"/>
      <c r="AF40" s="1041"/>
      <c r="AG40" s="1041"/>
      <c r="AH40" s="1041"/>
      <c r="AI40" s="954"/>
      <c r="AJ40" s="1041"/>
      <c r="AK40" s="1041"/>
      <c r="AL40" s="1041"/>
      <c r="AM40" s="1041"/>
      <c r="AN40" s="1041"/>
      <c r="AO40" s="1041"/>
      <c r="AP40" s="1041"/>
      <c r="AQ40" s="1041"/>
      <c r="AR40" s="1041"/>
      <c r="AS40" s="1041"/>
      <c r="AT40" s="1041"/>
      <c r="AU40" s="1041"/>
      <c r="AV40" s="1041"/>
      <c r="AW40" s="1041"/>
      <c r="AX40" s="1041"/>
      <c r="AY40" s="1041"/>
      <c r="AZ40" s="1041"/>
      <c r="BA40" s="1041"/>
    </row>
    <row r="41" spans="1:53" s="1042" customFormat="1" ht="10.5" customHeight="1">
      <c r="A41" s="424"/>
      <c r="B41" s="1039"/>
      <c r="C41" s="955" t="s">
        <v>541</v>
      </c>
      <c r="D41" s="950"/>
      <c r="E41" s="1050"/>
      <c r="F41" s="1568">
        <v>727.2</v>
      </c>
      <c r="G41" s="1568"/>
      <c r="H41" s="1046"/>
      <c r="I41" s="1568">
        <v>876</v>
      </c>
      <c r="J41" s="1568"/>
      <c r="K41" s="578"/>
      <c r="L41" s="1569">
        <v>1911</v>
      </c>
      <c r="M41" s="1569"/>
      <c r="N41" s="1569"/>
      <c r="O41" s="581"/>
      <c r="P41" s="951" t="s">
        <v>542</v>
      </c>
      <c r="Q41" s="582"/>
      <c r="R41" s="582"/>
      <c r="S41" s="582"/>
      <c r="T41" s="1047"/>
      <c r="U41" s="1570">
        <v>686.6</v>
      </c>
      <c r="V41" s="1570"/>
      <c r="W41" s="1570">
        <v>789.2</v>
      </c>
      <c r="X41" s="1570"/>
      <c r="Y41" s="1571">
        <v>699</v>
      </c>
      <c r="Z41" s="1571"/>
      <c r="AA41" s="1571"/>
      <c r="AB41" s="1571"/>
      <c r="AC41" s="505"/>
      <c r="AD41" s="508"/>
      <c r="AE41" s="1040"/>
      <c r="AF41" s="1041"/>
      <c r="AG41" s="1041"/>
      <c r="AH41" s="1041"/>
      <c r="AI41" s="954"/>
      <c r="AJ41" s="1041"/>
      <c r="AK41" s="1041"/>
      <c r="AL41" s="1041"/>
      <c r="AM41" s="1041"/>
      <c r="AN41" s="1041"/>
      <c r="AO41" s="1041"/>
      <c r="AP41" s="1041"/>
      <c r="AQ41" s="1041"/>
      <c r="AR41" s="1041"/>
      <c r="AS41" s="1041"/>
      <c r="AT41" s="1041"/>
      <c r="AU41" s="1041"/>
      <c r="AV41" s="1041"/>
      <c r="AW41" s="1041"/>
      <c r="AX41" s="1041"/>
      <c r="AY41" s="1041"/>
      <c r="AZ41" s="1041"/>
      <c r="BA41" s="1041"/>
    </row>
    <row r="42" spans="1:53" s="1042" customFormat="1" ht="10.5" customHeight="1">
      <c r="A42" s="424"/>
      <c r="B42" s="1039"/>
      <c r="C42" s="955" t="s">
        <v>543</v>
      </c>
      <c r="D42" s="950"/>
      <c r="E42" s="1050"/>
      <c r="F42" s="1568">
        <v>759.2</v>
      </c>
      <c r="G42" s="1568"/>
      <c r="H42" s="1046"/>
      <c r="I42" s="1568">
        <v>912.4</v>
      </c>
      <c r="J42" s="1568"/>
      <c r="K42" s="578"/>
      <c r="L42" s="1569">
        <v>1940</v>
      </c>
      <c r="M42" s="1569"/>
      <c r="N42" s="1569"/>
      <c r="O42" s="581"/>
      <c r="P42" s="951" t="s">
        <v>544</v>
      </c>
      <c r="Q42" s="582"/>
      <c r="R42" s="582"/>
      <c r="S42" s="582"/>
      <c r="T42" s="1047"/>
      <c r="U42" s="1570">
        <v>764.1</v>
      </c>
      <c r="V42" s="1570"/>
      <c r="W42" s="1570">
        <v>897.2</v>
      </c>
      <c r="X42" s="1570"/>
      <c r="Y42" s="1571">
        <v>4393</v>
      </c>
      <c r="Z42" s="1571"/>
      <c r="AA42" s="1571"/>
      <c r="AB42" s="1571"/>
      <c r="AC42" s="505"/>
      <c r="AD42" s="508"/>
      <c r="AE42" s="1040"/>
      <c r="AF42" s="1041"/>
      <c r="AG42" s="1041"/>
      <c r="AH42" s="1041"/>
      <c r="AI42" s="954"/>
      <c r="AJ42" s="1041"/>
      <c r="AK42" s="1041"/>
      <c r="AL42" s="1041"/>
      <c r="AM42" s="1041"/>
      <c r="AN42" s="1041"/>
      <c r="AO42" s="1041"/>
      <c r="AP42" s="1041"/>
      <c r="AQ42" s="1041"/>
      <c r="AR42" s="1041"/>
      <c r="AS42" s="1041"/>
      <c r="AT42" s="1041"/>
      <c r="AU42" s="1041"/>
      <c r="AV42" s="1041"/>
      <c r="AW42" s="1041"/>
      <c r="AX42" s="1041"/>
      <c r="AY42" s="1041"/>
      <c r="AZ42" s="1041"/>
      <c r="BA42" s="1041"/>
    </row>
    <row r="43" spans="1:53" s="1042" customFormat="1" ht="10.5" customHeight="1">
      <c r="A43" s="424"/>
      <c r="B43" s="1039"/>
      <c r="C43" s="955" t="s">
        <v>545</v>
      </c>
      <c r="D43" s="950"/>
      <c r="E43" s="1050"/>
      <c r="F43" s="1568">
        <v>731.2</v>
      </c>
      <c r="G43" s="1568"/>
      <c r="H43" s="1046"/>
      <c r="I43" s="1568">
        <v>902.9</v>
      </c>
      <c r="J43" s="1568"/>
      <c r="K43" s="578"/>
      <c r="L43" s="1569">
        <v>4614</v>
      </c>
      <c r="M43" s="1569"/>
      <c r="N43" s="1569"/>
      <c r="O43" s="581"/>
      <c r="P43" s="951" t="s">
        <v>546</v>
      </c>
      <c r="Q43" s="582"/>
      <c r="R43" s="582"/>
      <c r="S43" s="582"/>
      <c r="T43" s="1047"/>
      <c r="U43" s="1576">
        <v>744.8</v>
      </c>
      <c r="V43" s="1576"/>
      <c r="W43" s="1576">
        <v>856.5</v>
      </c>
      <c r="X43" s="1576"/>
      <c r="Y43" s="1571">
        <v>2716</v>
      </c>
      <c r="Z43" s="1571"/>
      <c r="AA43" s="1571"/>
      <c r="AB43" s="1571"/>
      <c r="AC43" s="505"/>
      <c r="AD43" s="508"/>
      <c r="AE43" s="1040"/>
      <c r="AF43" s="1041"/>
      <c r="AG43" s="1041"/>
      <c r="AH43" s="1041"/>
      <c r="AI43" s="954"/>
      <c r="AJ43" s="1041"/>
      <c r="AK43" s="1041"/>
      <c r="AL43" s="1041"/>
      <c r="AM43" s="1041"/>
      <c r="AN43" s="1041"/>
      <c r="AO43" s="1041"/>
      <c r="AP43" s="1041"/>
      <c r="AQ43" s="1041"/>
      <c r="AR43" s="1041"/>
      <c r="AS43" s="1041"/>
      <c r="AT43" s="1041"/>
      <c r="AU43" s="1041"/>
      <c r="AV43" s="1041"/>
      <c r="AW43" s="1041"/>
      <c r="AX43" s="1041"/>
      <c r="AY43" s="1041"/>
      <c r="AZ43" s="1041"/>
      <c r="BA43" s="1041"/>
    </row>
    <row r="44" spans="1:53" s="1042" customFormat="1" ht="10.5" customHeight="1">
      <c r="A44" s="424"/>
      <c r="B44" s="1039"/>
      <c r="C44" s="955" t="s">
        <v>547</v>
      </c>
      <c r="D44" s="950"/>
      <c r="E44" s="1045"/>
      <c r="F44" s="1568">
        <v>1164.4000000000001</v>
      </c>
      <c r="G44" s="1568"/>
      <c r="H44" s="1046"/>
      <c r="I44" s="1568">
        <v>1611</v>
      </c>
      <c r="J44" s="1568"/>
      <c r="K44" s="578"/>
      <c r="L44" s="1569">
        <v>6663</v>
      </c>
      <c r="M44" s="1569"/>
      <c r="N44" s="1569"/>
      <c r="O44" s="578"/>
      <c r="P44" s="951" t="s">
        <v>94</v>
      </c>
      <c r="Q44" s="582"/>
      <c r="R44" s="582"/>
      <c r="S44" s="582"/>
      <c r="T44" s="1047"/>
      <c r="U44" s="1576">
        <v>790</v>
      </c>
      <c r="V44" s="1576"/>
      <c r="W44" s="1576">
        <v>954</v>
      </c>
      <c r="X44" s="1576"/>
      <c r="Y44" s="1571">
        <v>12438</v>
      </c>
      <c r="Z44" s="1571"/>
      <c r="AA44" s="1571"/>
      <c r="AB44" s="1571"/>
      <c r="AC44" s="505"/>
      <c r="AD44" s="508"/>
      <c r="AE44" s="1040"/>
      <c r="AF44" s="1041"/>
      <c r="AG44" s="1041"/>
      <c r="AH44" s="1041"/>
      <c r="AI44" s="954"/>
      <c r="AJ44" s="1041"/>
      <c r="AK44" s="1041"/>
      <c r="AL44" s="1041"/>
      <c r="AM44" s="1041"/>
      <c r="AN44" s="1041"/>
      <c r="AO44" s="1041"/>
      <c r="AP44" s="1041"/>
      <c r="AQ44" s="1041"/>
      <c r="AR44" s="1041"/>
      <c r="AS44" s="1041"/>
      <c r="AT44" s="1041"/>
      <c r="AU44" s="1041"/>
      <c r="AV44" s="1041"/>
      <c r="AW44" s="1041"/>
      <c r="AX44" s="1041"/>
      <c r="AY44" s="1041"/>
      <c r="AZ44" s="1041"/>
      <c r="BA44" s="1041"/>
    </row>
    <row r="45" spans="1:53" s="1042" customFormat="1" ht="10.5" customHeight="1">
      <c r="A45" s="424"/>
      <c r="B45" s="1039"/>
      <c r="C45" s="957" t="s">
        <v>548</v>
      </c>
      <c r="D45" s="950"/>
      <c r="E45" s="1050"/>
      <c r="F45" s="1574">
        <v>742.3</v>
      </c>
      <c r="G45" s="1574"/>
      <c r="H45" s="1046"/>
      <c r="I45" s="1574">
        <v>885.2</v>
      </c>
      <c r="J45" s="1574"/>
      <c r="K45" s="578"/>
      <c r="L45" s="1575">
        <v>16658</v>
      </c>
      <c r="M45" s="1575"/>
      <c r="N45" s="1575"/>
      <c r="O45" s="581"/>
      <c r="P45" s="958" t="s">
        <v>278</v>
      </c>
      <c r="Q45" s="579"/>
      <c r="R45" s="579"/>
      <c r="S45" s="579"/>
      <c r="T45" s="1047"/>
      <c r="U45" s="1577">
        <v>789.3</v>
      </c>
      <c r="V45" s="1577"/>
      <c r="W45" s="1577">
        <v>938.4</v>
      </c>
      <c r="X45" s="1577"/>
      <c r="Y45" s="1573">
        <v>95276</v>
      </c>
      <c r="Z45" s="1573"/>
      <c r="AA45" s="1573"/>
      <c r="AB45" s="1573"/>
      <c r="AC45" s="505"/>
      <c r="AD45" s="508"/>
      <c r="AE45" s="1040"/>
      <c r="AF45" s="1041"/>
      <c r="AG45" s="1041"/>
      <c r="AH45" s="1041"/>
      <c r="AI45" s="954"/>
      <c r="AJ45" s="1041"/>
      <c r="AK45" s="1041"/>
      <c r="AL45" s="1041"/>
      <c r="AM45" s="1041"/>
      <c r="AN45" s="1041"/>
      <c r="AO45" s="1041"/>
      <c r="AP45" s="1041"/>
      <c r="AQ45" s="1041"/>
      <c r="AR45" s="1041"/>
      <c r="AS45" s="1041"/>
      <c r="AT45" s="1041"/>
      <c r="AU45" s="1041"/>
      <c r="AV45" s="1041"/>
      <c r="AW45" s="1041"/>
      <c r="AX45" s="1041"/>
      <c r="AY45" s="1041"/>
      <c r="AZ45" s="1041"/>
      <c r="BA45" s="1041"/>
    </row>
    <row r="46" spans="1:53" s="1042" customFormat="1" ht="10.5" customHeight="1">
      <c r="A46" s="424"/>
      <c r="B46" s="1039"/>
      <c r="C46" s="955" t="s">
        <v>549</v>
      </c>
      <c r="D46" s="950"/>
      <c r="E46" s="1050"/>
      <c r="F46" s="1568">
        <v>659.5</v>
      </c>
      <c r="G46" s="1568"/>
      <c r="H46" s="1046"/>
      <c r="I46" s="1568">
        <v>809</v>
      </c>
      <c r="J46" s="1568"/>
      <c r="K46" s="578"/>
      <c r="L46" s="1569">
        <v>823</v>
      </c>
      <c r="M46" s="1569"/>
      <c r="N46" s="1569"/>
      <c r="O46" s="581"/>
      <c r="P46" s="951" t="s">
        <v>550</v>
      </c>
      <c r="Q46" s="582"/>
      <c r="R46" s="582"/>
      <c r="S46" s="582"/>
      <c r="T46" s="1047"/>
      <c r="U46" s="1576">
        <v>789.3</v>
      </c>
      <c r="V46" s="1576"/>
      <c r="W46" s="1576">
        <v>901.8</v>
      </c>
      <c r="X46" s="1576"/>
      <c r="Y46" s="1571">
        <v>14613</v>
      </c>
      <c r="Z46" s="1571"/>
      <c r="AA46" s="1571"/>
      <c r="AB46" s="1571"/>
      <c r="AC46" s="505"/>
      <c r="AD46" s="508"/>
      <c r="AE46" s="1040"/>
      <c r="AF46" s="1041"/>
      <c r="AG46" s="1041"/>
      <c r="AH46" s="1041"/>
      <c r="AI46" s="954"/>
      <c r="AJ46" s="1041"/>
      <c r="AK46" s="1041"/>
      <c r="AL46" s="1041"/>
      <c r="AM46" s="1041"/>
      <c r="AN46" s="1041"/>
      <c r="AO46" s="1041"/>
      <c r="AP46" s="1041"/>
      <c r="AQ46" s="1041"/>
      <c r="AR46" s="1041"/>
      <c r="AS46" s="1041"/>
      <c r="AT46" s="1041"/>
      <c r="AU46" s="1041"/>
      <c r="AV46" s="1041"/>
      <c r="AW46" s="1041"/>
      <c r="AX46" s="1041"/>
      <c r="AY46" s="1041"/>
      <c r="AZ46" s="1041"/>
      <c r="BA46" s="1041"/>
    </row>
    <row r="47" spans="1:53" s="1042" customFormat="1" ht="10.5" customHeight="1">
      <c r="A47" s="424"/>
      <c r="B47" s="1039"/>
      <c r="C47" s="955" t="s">
        <v>551</v>
      </c>
      <c r="D47" s="950"/>
      <c r="E47" s="1050"/>
      <c r="F47" s="1568">
        <v>677</v>
      </c>
      <c r="G47" s="1568"/>
      <c r="H47" s="1046"/>
      <c r="I47" s="1568">
        <v>815.6</v>
      </c>
      <c r="J47" s="1568"/>
      <c r="K47" s="578"/>
      <c r="L47" s="1569">
        <v>376</v>
      </c>
      <c r="M47" s="1569"/>
      <c r="N47" s="1569"/>
      <c r="O47" s="581"/>
      <c r="P47" s="951" t="s">
        <v>552</v>
      </c>
      <c r="Q47" s="582"/>
      <c r="R47" s="582"/>
      <c r="S47" s="582"/>
      <c r="T47" s="1047"/>
      <c r="U47" s="1576">
        <v>767</v>
      </c>
      <c r="V47" s="1576"/>
      <c r="W47" s="1576">
        <v>740.4</v>
      </c>
      <c r="X47" s="1576"/>
      <c r="Y47" s="1571">
        <v>290</v>
      </c>
      <c r="Z47" s="1571"/>
      <c r="AA47" s="1571"/>
      <c r="AB47" s="1571"/>
      <c r="AC47" s="505"/>
      <c r="AD47" s="508"/>
      <c r="AE47" s="1040"/>
      <c r="AF47" s="1041"/>
      <c r="AG47" s="1041"/>
      <c r="AH47" s="1041"/>
      <c r="AI47" s="954"/>
      <c r="AJ47" s="1041"/>
      <c r="AK47" s="1041"/>
      <c r="AL47" s="1041"/>
      <c r="AM47" s="1041"/>
      <c r="AN47" s="1041"/>
      <c r="AO47" s="1041"/>
      <c r="AP47" s="1041"/>
      <c r="AQ47" s="1041"/>
      <c r="AR47" s="1041"/>
      <c r="AS47" s="1041"/>
      <c r="AT47" s="1041"/>
      <c r="AU47" s="1041"/>
      <c r="AV47" s="1041"/>
      <c r="AW47" s="1041"/>
      <c r="AX47" s="1041"/>
      <c r="AY47" s="1041"/>
      <c r="AZ47" s="1041"/>
      <c r="BA47" s="1041"/>
    </row>
    <row r="48" spans="1:53" s="1042" customFormat="1" ht="10.5" customHeight="1">
      <c r="A48" s="424"/>
      <c r="B48" s="1039"/>
      <c r="C48" s="955" t="s">
        <v>553</v>
      </c>
      <c r="D48" s="950"/>
      <c r="E48" s="1050"/>
      <c r="F48" s="1568">
        <v>611.70000000000005</v>
      </c>
      <c r="G48" s="1568"/>
      <c r="H48" s="1046"/>
      <c r="I48" s="1568">
        <v>716.7</v>
      </c>
      <c r="J48" s="1568"/>
      <c r="K48" s="578"/>
      <c r="L48" s="1569">
        <v>351</v>
      </c>
      <c r="M48" s="1569"/>
      <c r="N48" s="1569"/>
      <c r="O48" s="581"/>
      <c r="P48" s="951" t="s">
        <v>554</v>
      </c>
      <c r="Q48" s="582"/>
      <c r="R48" s="582"/>
      <c r="S48" s="582"/>
      <c r="T48" s="1047"/>
      <c r="U48" s="1576">
        <v>651.5</v>
      </c>
      <c r="V48" s="1576"/>
      <c r="W48" s="1576">
        <v>740.4</v>
      </c>
      <c r="X48" s="1576"/>
      <c r="Y48" s="1571">
        <v>657</v>
      </c>
      <c r="Z48" s="1571"/>
      <c r="AA48" s="1571"/>
      <c r="AB48" s="1571"/>
      <c r="AC48" s="505"/>
      <c r="AD48" s="508"/>
      <c r="AE48" s="1040"/>
      <c r="AF48" s="1041"/>
      <c r="AG48" s="1041"/>
      <c r="AH48" s="1041"/>
      <c r="AI48" s="954"/>
      <c r="AJ48" s="1041"/>
      <c r="AK48" s="1041"/>
      <c r="AL48" s="1041"/>
      <c r="AM48" s="1041"/>
      <c r="AN48" s="1041"/>
      <c r="AO48" s="1041"/>
      <c r="AP48" s="1041"/>
      <c r="AQ48" s="1041"/>
      <c r="AR48" s="1041"/>
      <c r="AS48" s="1041"/>
      <c r="AT48" s="1041"/>
      <c r="AU48" s="1041"/>
      <c r="AV48" s="1041"/>
      <c r="AW48" s="1041"/>
      <c r="AX48" s="1041"/>
      <c r="AY48" s="1041"/>
      <c r="AZ48" s="1041"/>
      <c r="BA48" s="1041"/>
    </row>
    <row r="49" spans="1:53" s="1042" customFormat="1" ht="10.5" customHeight="1">
      <c r="A49" s="424"/>
      <c r="B49" s="1039"/>
      <c r="C49" s="955" t="s">
        <v>555</v>
      </c>
      <c r="D49" s="950"/>
      <c r="E49" s="1050"/>
      <c r="F49" s="1568">
        <v>708.3</v>
      </c>
      <c r="G49" s="1568"/>
      <c r="H49" s="1046"/>
      <c r="I49" s="1568">
        <v>904.9</v>
      </c>
      <c r="J49" s="1568"/>
      <c r="K49" s="578"/>
      <c r="L49" s="1569">
        <v>615</v>
      </c>
      <c r="M49" s="1569"/>
      <c r="N49" s="1569"/>
      <c r="O49" s="581"/>
      <c r="P49" s="951" t="s">
        <v>556</v>
      </c>
      <c r="Q49" s="582"/>
      <c r="R49" s="582"/>
      <c r="S49" s="582"/>
      <c r="T49" s="1047"/>
      <c r="U49" s="1576">
        <v>632.5</v>
      </c>
      <c r="V49" s="1576"/>
      <c r="W49" s="1576">
        <v>814.8</v>
      </c>
      <c r="X49" s="1576"/>
      <c r="Y49" s="1571">
        <v>944</v>
      </c>
      <c r="Z49" s="1571"/>
      <c r="AA49" s="1571"/>
      <c r="AB49" s="1571"/>
      <c r="AC49" s="505"/>
      <c r="AD49" s="508"/>
      <c r="AE49" s="1040"/>
      <c r="AF49" s="1041"/>
      <c r="AG49" s="1041"/>
      <c r="AH49" s="1041"/>
      <c r="AI49" s="954"/>
      <c r="AJ49" s="1041"/>
      <c r="AK49" s="1041"/>
      <c r="AL49" s="1041"/>
      <c r="AM49" s="1041"/>
      <c r="AN49" s="1041"/>
      <c r="AO49" s="1041"/>
      <c r="AP49" s="1041"/>
      <c r="AQ49" s="1041"/>
      <c r="AR49" s="1041"/>
      <c r="AS49" s="1041"/>
      <c r="AT49" s="1041"/>
      <c r="AU49" s="1041"/>
      <c r="AV49" s="1041"/>
      <c r="AW49" s="1041"/>
      <c r="AX49" s="1041"/>
      <c r="AY49" s="1041"/>
      <c r="AZ49" s="1041"/>
      <c r="BA49" s="1041"/>
    </row>
    <row r="50" spans="1:53" s="1042" customFormat="1" ht="10.5" customHeight="1">
      <c r="A50" s="424"/>
      <c r="B50" s="1039"/>
      <c r="C50" s="955" t="s">
        <v>557</v>
      </c>
      <c r="D50" s="950"/>
      <c r="E50" s="1050"/>
      <c r="F50" s="1568">
        <v>1003.8</v>
      </c>
      <c r="G50" s="1568"/>
      <c r="H50" s="1046"/>
      <c r="I50" s="1568">
        <v>1152.9000000000001</v>
      </c>
      <c r="J50" s="1568"/>
      <c r="K50" s="578"/>
      <c r="L50" s="1569">
        <v>1910</v>
      </c>
      <c r="M50" s="1569"/>
      <c r="N50" s="1569"/>
      <c r="O50" s="581"/>
      <c r="P50" s="951" t="s">
        <v>86</v>
      </c>
      <c r="Q50" s="582"/>
      <c r="R50" s="582"/>
      <c r="S50" s="582"/>
      <c r="T50" s="1047"/>
      <c r="U50" s="1570">
        <v>694.1</v>
      </c>
      <c r="V50" s="1570"/>
      <c r="W50" s="1576">
        <v>1067.5999999999999</v>
      </c>
      <c r="X50" s="1576"/>
      <c r="Y50" s="1571">
        <v>16166</v>
      </c>
      <c r="Z50" s="1571"/>
      <c r="AA50" s="1571"/>
      <c r="AB50" s="1571"/>
      <c r="AC50" s="505"/>
      <c r="AD50" s="508"/>
      <c r="AE50" s="1040"/>
      <c r="AF50" s="1041"/>
      <c r="AG50" s="1041"/>
      <c r="AH50" s="1041"/>
      <c r="AI50" s="954"/>
      <c r="AJ50" s="1041"/>
      <c r="AK50" s="1041"/>
      <c r="AL50" s="1041"/>
      <c r="AM50" s="1041"/>
      <c r="AN50" s="1041"/>
      <c r="AO50" s="1041"/>
      <c r="AP50" s="1041"/>
      <c r="AQ50" s="1041"/>
      <c r="AR50" s="1041"/>
      <c r="AS50" s="1041"/>
      <c r="AT50" s="1041"/>
      <c r="AU50" s="1041"/>
      <c r="AV50" s="1041"/>
      <c r="AW50" s="1041"/>
      <c r="AX50" s="1041"/>
      <c r="AY50" s="1041"/>
      <c r="AZ50" s="1041"/>
      <c r="BA50" s="1041"/>
    </row>
    <row r="51" spans="1:53" s="1042" customFormat="1" ht="10.5" customHeight="1">
      <c r="A51" s="424"/>
      <c r="B51" s="1039"/>
      <c r="C51" s="955" t="s">
        <v>558</v>
      </c>
      <c r="D51" s="950"/>
      <c r="E51" s="1050"/>
      <c r="F51" s="1568">
        <v>676.2</v>
      </c>
      <c r="G51" s="1568"/>
      <c r="H51" s="1046"/>
      <c r="I51" s="1568">
        <v>795.1</v>
      </c>
      <c r="J51" s="1568"/>
      <c r="K51" s="578"/>
      <c r="L51" s="1569">
        <v>499</v>
      </c>
      <c r="M51" s="1569"/>
      <c r="N51" s="1569"/>
      <c r="O51" s="581"/>
      <c r="P51" s="951" t="s">
        <v>559</v>
      </c>
      <c r="Q51" s="582"/>
      <c r="R51" s="582"/>
      <c r="S51" s="582"/>
      <c r="T51" s="1047"/>
      <c r="U51" s="1570">
        <v>864.1</v>
      </c>
      <c r="V51" s="1570"/>
      <c r="W51" s="1576">
        <v>943</v>
      </c>
      <c r="X51" s="1576"/>
      <c r="Y51" s="1571">
        <v>5093</v>
      </c>
      <c r="Z51" s="1571"/>
      <c r="AA51" s="1571"/>
      <c r="AB51" s="1571"/>
      <c r="AC51" s="505"/>
      <c r="AD51" s="508"/>
      <c r="AE51" s="1040"/>
      <c r="AF51" s="1041"/>
      <c r="AG51" s="1041"/>
      <c r="AH51" s="1041"/>
      <c r="AI51" s="954"/>
      <c r="AJ51" s="1041"/>
      <c r="AK51" s="1041"/>
      <c r="AL51" s="1041"/>
      <c r="AM51" s="1041"/>
      <c r="AN51" s="1041"/>
      <c r="AO51" s="1041"/>
      <c r="AP51" s="1041"/>
      <c r="AQ51" s="1041"/>
      <c r="AR51" s="1041"/>
      <c r="AS51" s="1041"/>
      <c r="AT51" s="1041"/>
      <c r="AU51" s="1041"/>
      <c r="AV51" s="1041"/>
      <c r="AW51" s="1041"/>
      <c r="AX51" s="1041"/>
      <c r="AY51" s="1041"/>
      <c r="AZ51" s="1041"/>
      <c r="BA51" s="1041"/>
    </row>
    <row r="52" spans="1:53" s="1042" customFormat="1" ht="10.5" customHeight="1">
      <c r="A52" s="424"/>
      <c r="B52" s="1039"/>
      <c r="C52" s="955" t="s">
        <v>560</v>
      </c>
      <c r="D52" s="950"/>
      <c r="E52" s="1050"/>
      <c r="F52" s="1568">
        <v>635.29999999999995</v>
      </c>
      <c r="G52" s="1568"/>
      <c r="H52" s="1046"/>
      <c r="I52" s="1568">
        <v>743.9</v>
      </c>
      <c r="J52" s="1568"/>
      <c r="K52" s="578"/>
      <c r="L52" s="1569">
        <v>444</v>
      </c>
      <c r="M52" s="1569"/>
      <c r="N52" s="1569"/>
      <c r="O52" s="581"/>
      <c r="P52" s="951" t="s">
        <v>561</v>
      </c>
      <c r="Q52" s="582"/>
      <c r="R52" s="582"/>
      <c r="S52" s="582"/>
      <c r="T52" s="1047"/>
      <c r="U52" s="1570">
        <v>829</v>
      </c>
      <c r="V52" s="1570"/>
      <c r="W52" s="1576">
        <v>866.3</v>
      </c>
      <c r="X52" s="1576"/>
      <c r="Y52" s="1571">
        <v>6288</v>
      </c>
      <c r="Z52" s="1571"/>
      <c r="AA52" s="1571"/>
      <c r="AB52" s="1571"/>
      <c r="AC52" s="505"/>
      <c r="AD52" s="508"/>
      <c r="AE52" s="1040"/>
      <c r="AF52" s="1041"/>
      <c r="AG52" s="1041"/>
      <c r="AH52" s="1041"/>
      <c r="AI52" s="954"/>
      <c r="AJ52" s="1041"/>
      <c r="AK52" s="1041"/>
      <c r="AL52" s="1041"/>
      <c r="AM52" s="1041"/>
      <c r="AN52" s="1041"/>
      <c r="AO52" s="1041"/>
      <c r="AP52" s="1041"/>
      <c r="AQ52" s="1041"/>
      <c r="AR52" s="1041"/>
      <c r="AS52" s="1041"/>
      <c r="AT52" s="1041"/>
      <c r="AU52" s="1041"/>
      <c r="AV52" s="1041"/>
      <c r="AW52" s="1041"/>
      <c r="AX52" s="1041"/>
      <c r="AY52" s="1041"/>
      <c r="AZ52" s="1041"/>
      <c r="BA52" s="1041"/>
    </row>
    <row r="53" spans="1:53" s="1042" customFormat="1" ht="10.5" customHeight="1">
      <c r="A53" s="424"/>
      <c r="B53" s="1039"/>
      <c r="C53" s="955" t="s">
        <v>562</v>
      </c>
      <c r="D53" s="950"/>
      <c r="E53" s="1050"/>
      <c r="F53" s="1568">
        <v>679.5</v>
      </c>
      <c r="G53" s="1568"/>
      <c r="H53" s="1046"/>
      <c r="I53" s="1568">
        <v>807.9</v>
      </c>
      <c r="J53" s="1568"/>
      <c r="K53" s="578"/>
      <c r="L53" s="1569">
        <v>3118</v>
      </c>
      <c r="M53" s="1569"/>
      <c r="N53" s="1569"/>
      <c r="O53" s="581"/>
      <c r="P53" s="951" t="s">
        <v>563</v>
      </c>
      <c r="Q53" s="582"/>
      <c r="R53" s="582"/>
      <c r="S53" s="582"/>
      <c r="T53" s="1047"/>
      <c r="U53" s="1570">
        <v>743.9</v>
      </c>
      <c r="V53" s="1570"/>
      <c r="W53" s="1576">
        <v>966.1</v>
      </c>
      <c r="X53" s="1576"/>
      <c r="Y53" s="1571">
        <v>18821</v>
      </c>
      <c r="Z53" s="1571"/>
      <c r="AA53" s="1571"/>
      <c r="AB53" s="1571"/>
      <c r="AC53" s="505"/>
      <c r="AD53" s="508"/>
      <c r="AE53" s="1040"/>
      <c r="AF53" s="1041"/>
      <c r="AG53" s="1041"/>
      <c r="AH53" s="1041"/>
      <c r="AI53" s="954"/>
      <c r="AJ53" s="1041"/>
      <c r="AK53" s="1041"/>
      <c r="AL53" s="1041"/>
      <c r="AM53" s="1041"/>
      <c r="AN53" s="1041"/>
      <c r="AO53" s="1041"/>
      <c r="AP53" s="1041"/>
      <c r="AQ53" s="1041"/>
      <c r="AR53" s="1041"/>
      <c r="AS53" s="1041"/>
      <c r="AT53" s="1041"/>
      <c r="AU53" s="1041"/>
      <c r="AV53" s="1041"/>
      <c r="AW53" s="1041"/>
      <c r="AX53" s="1041"/>
      <c r="AY53" s="1041"/>
      <c r="AZ53" s="1041"/>
      <c r="BA53" s="1041"/>
    </row>
    <row r="54" spans="1:53" s="1042" customFormat="1" ht="10.5" customHeight="1">
      <c r="A54" s="424"/>
      <c r="B54" s="1039"/>
      <c r="C54" s="955" t="s">
        <v>564</v>
      </c>
      <c r="D54" s="950"/>
      <c r="E54" s="1045"/>
      <c r="F54" s="1568">
        <v>669.6</v>
      </c>
      <c r="G54" s="1568"/>
      <c r="H54" s="1046"/>
      <c r="I54" s="1568">
        <v>787.6</v>
      </c>
      <c r="J54" s="1568"/>
      <c r="K54" s="578"/>
      <c r="L54" s="1569">
        <v>472</v>
      </c>
      <c r="M54" s="1569"/>
      <c r="N54" s="1569"/>
      <c r="O54" s="578"/>
      <c r="P54" s="951" t="s">
        <v>565</v>
      </c>
      <c r="Q54" s="579"/>
      <c r="R54" s="579"/>
      <c r="S54" s="579"/>
      <c r="T54" s="1047"/>
      <c r="U54" s="1570">
        <v>813.4</v>
      </c>
      <c r="V54" s="1570"/>
      <c r="W54" s="1576">
        <v>786.7</v>
      </c>
      <c r="X54" s="1576"/>
      <c r="Y54" s="1571">
        <v>704</v>
      </c>
      <c r="Z54" s="1571"/>
      <c r="AA54" s="1571"/>
      <c r="AB54" s="1571"/>
      <c r="AC54" s="505"/>
      <c r="AD54" s="508"/>
      <c r="AE54" s="1040"/>
      <c r="AF54" s="1041"/>
      <c r="AG54" s="1041"/>
      <c r="AH54" s="1041"/>
      <c r="AI54" s="954"/>
      <c r="AJ54" s="1041"/>
      <c r="AK54" s="1041"/>
      <c r="AL54" s="1041"/>
      <c r="AM54" s="1041"/>
      <c r="AN54" s="1041"/>
      <c r="AO54" s="1041"/>
      <c r="AP54" s="1041"/>
      <c r="AQ54" s="1041"/>
      <c r="AR54" s="1041"/>
      <c r="AS54" s="1041"/>
      <c r="AT54" s="1041"/>
      <c r="AU54" s="1041"/>
      <c r="AV54" s="1041"/>
      <c r="AW54" s="1041"/>
      <c r="AX54" s="1041"/>
      <c r="AY54" s="1041"/>
      <c r="AZ54" s="1041"/>
      <c r="BA54" s="1041"/>
    </row>
    <row r="55" spans="1:53" s="1042" customFormat="1" ht="10.5" customHeight="1">
      <c r="A55" s="424"/>
      <c r="B55" s="1039"/>
      <c r="C55" s="955" t="s">
        <v>566</v>
      </c>
      <c r="D55" s="950"/>
      <c r="E55" s="1050"/>
      <c r="F55" s="1568">
        <v>652.20000000000005</v>
      </c>
      <c r="G55" s="1568"/>
      <c r="H55" s="1046"/>
      <c r="I55" s="1568">
        <v>739.5</v>
      </c>
      <c r="J55" s="1568"/>
      <c r="K55" s="578"/>
      <c r="L55" s="1569">
        <v>396</v>
      </c>
      <c r="M55" s="1569"/>
      <c r="N55" s="1569"/>
      <c r="O55" s="581"/>
      <c r="P55" s="951" t="s">
        <v>567</v>
      </c>
      <c r="Q55" s="582"/>
      <c r="R55" s="582"/>
      <c r="S55" s="582"/>
      <c r="T55" s="1047"/>
      <c r="U55" s="1570">
        <v>686.6</v>
      </c>
      <c r="V55" s="1570"/>
      <c r="W55" s="1576">
        <v>880.8</v>
      </c>
      <c r="X55" s="1576"/>
      <c r="Y55" s="1571">
        <v>5015</v>
      </c>
      <c r="Z55" s="1571"/>
      <c r="AA55" s="1571"/>
      <c r="AB55" s="1571"/>
      <c r="AC55" s="505"/>
      <c r="AD55" s="508"/>
      <c r="AE55" s="1040"/>
      <c r="AF55" s="1041"/>
      <c r="AG55" s="1041"/>
      <c r="AH55" s="1041"/>
      <c r="AI55" s="954"/>
      <c r="AJ55" s="1041"/>
      <c r="AK55" s="1041"/>
      <c r="AL55" s="1041"/>
      <c r="AM55" s="1041"/>
      <c r="AN55" s="1041"/>
      <c r="AO55" s="1041"/>
      <c r="AP55" s="1041"/>
      <c r="AQ55" s="1041"/>
      <c r="AR55" s="1041"/>
      <c r="AS55" s="1041"/>
      <c r="AT55" s="1041"/>
      <c r="AU55" s="1041"/>
      <c r="AV55" s="1041"/>
      <c r="AW55" s="1041"/>
      <c r="AX55" s="1041"/>
      <c r="AY55" s="1041"/>
      <c r="AZ55" s="1041"/>
      <c r="BA55" s="1041"/>
    </row>
    <row r="56" spans="1:53" s="1042" customFormat="1" ht="10.5" customHeight="1">
      <c r="A56" s="424"/>
      <c r="B56" s="1039"/>
      <c r="C56" s="955" t="s">
        <v>568</v>
      </c>
      <c r="D56" s="950"/>
      <c r="E56" s="1050"/>
      <c r="F56" s="1568">
        <v>638.79999999999995</v>
      </c>
      <c r="G56" s="1568"/>
      <c r="H56" s="1046"/>
      <c r="I56" s="1568">
        <v>730.1</v>
      </c>
      <c r="J56" s="1568"/>
      <c r="K56" s="578"/>
      <c r="L56" s="1569">
        <v>339</v>
      </c>
      <c r="M56" s="1569"/>
      <c r="N56" s="1569"/>
      <c r="O56" s="581"/>
      <c r="P56" s="951" t="s">
        <v>569</v>
      </c>
      <c r="Q56" s="582"/>
      <c r="R56" s="582"/>
      <c r="S56" s="582"/>
      <c r="T56" s="1047"/>
      <c r="U56" s="1570">
        <v>733.5</v>
      </c>
      <c r="V56" s="1570"/>
      <c r="W56" s="1576">
        <v>939.3</v>
      </c>
      <c r="X56" s="1576"/>
      <c r="Y56" s="1571">
        <v>12012</v>
      </c>
      <c r="Z56" s="1571"/>
      <c r="AA56" s="1571"/>
      <c r="AB56" s="1571"/>
      <c r="AC56" s="505"/>
      <c r="AD56" s="508"/>
      <c r="AE56" s="1040"/>
      <c r="AF56" s="1041"/>
      <c r="AG56" s="1041"/>
      <c r="AH56" s="1041"/>
      <c r="AI56" s="954"/>
      <c r="AJ56" s="1041"/>
      <c r="AK56" s="1041"/>
      <c r="AL56" s="1041"/>
      <c r="AM56" s="1041"/>
      <c r="AN56" s="1041"/>
      <c r="AO56" s="1041"/>
      <c r="AP56" s="1041"/>
      <c r="AQ56" s="1041"/>
      <c r="AR56" s="1041"/>
      <c r="AS56" s="1041"/>
      <c r="AT56" s="1041"/>
      <c r="AU56" s="1041"/>
      <c r="AV56" s="1041"/>
      <c r="AW56" s="1041"/>
      <c r="AX56" s="1041"/>
      <c r="AY56" s="1041"/>
      <c r="AZ56" s="1041"/>
      <c r="BA56" s="1041"/>
    </row>
    <row r="57" spans="1:53" s="1042" customFormat="1" ht="10.5" customHeight="1">
      <c r="A57" s="424"/>
      <c r="B57" s="1039"/>
      <c r="C57" s="955" t="s">
        <v>570</v>
      </c>
      <c r="D57" s="950"/>
      <c r="E57" s="1050"/>
      <c r="F57" s="1568">
        <v>740.6</v>
      </c>
      <c r="G57" s="1568"/>
      <c r="H57" s="1046"/>
      <c r="I57" s="1568">
        <v>868.6</v>
      </c>
      <c r="J57" s="1568"/>
      <c r="K57" s="578"/>
      <c r="L57" s="1569">
        <v>366</v>
      </c>
      <c r="M57" s="1569"/>
      <c r="N57" s="1569"/>
      <c r="O57" s="581"/>
      <c r="P57" s="951" t="s">
        <v>571</v>
      </c>
      <c r="Q57" s="582"/>
      <c r="R57" s="582"/>
      <c r="S57" s="582"/>
      <c r="T57" s="1047"/>
      <c r="U57" s="1570">
        <v>790</v>
      </c>
      <c r="V57" s="1570"/>
      <c r="W57" s="1576">
        <v>919.3</v>
      </c>
      <c r="X57" s="1576"/>
      <c r="Y57" s="1571">
        <v>1363</v>
      </c>
      <c r="Z57" s="1571"/>
      <c r="AA57" s="1571"/>
      <c r="AB57" s="1571"/>
      <c r="AC57" s="505"/>
      <c r="AD57" s="508"/>
      <c r="AE57" s="1040"/>
      <c r="AF57" s="1041"/>
      <c r="AG57" s="1041"/>
      <c r="AH57" s="1041"/>
      <c r="AI57" s="954"/>
      <c r="AJ57" s="1041"/>
      <c r="AK57" s="1041"/>
      <c r="AL57" s="1041"/>
      <c r="AM57" s="1041"/>
      <c r="AN57" s="1041"/>
      <c r="AO57" s="1041"/>
      <c r="AP57" s="1041"/>
      <c r="AQ57" s="1041"/>
      <c r="AR57" s="1041"/>
      <c r="AS57" s="1041"/>
      <c r="AT57" s="1041"/>
      <c r="AU57" s="1041"/>
      <c r="AV57" s="1041"/>
      <c r="AW57" s="1041"/>
      <c r="AX57" s="1041"/>
      <c r="AY57" s="1041"/>
      <c r="AZ57" s="1041"/>
      <c r="BA57" s="1041"/>
    </row>
    <row r="58" spans="1:53" s="1042" customFormat="1" ht="10.5" customHeight="1">
      <c r="A58" s="424"/>
      <c r="B58" s="1039"/>
      <c r="C58" s="955" t="s">
        <v>572</v>
      </c>
      <c r="D58" s="950"/>
      <c r="E58" s="1050"/>
      <c r="F58" s="1568">
        <v>639.70000000000005</v>
      </c>
      <c r="G58" s="1568"/>
      <c r="H58" s="1046"/>
      <c r="I58" s="1568">
        <v>771.2</v>
      </c>
      <c r="J58" s="1568"/>
      <c r="K58" s="578"/>
      <c r="L58" s="1569">
        <v>765</v>
      </c>
      <c r="M58" s="1569"/>
      <c r="N58" s="1569"/>
      <c r="O58" s="581"/>
      <c r="P58" s="951" t="s">
        <v>573</v>
      </c>
      <c r="Q58" s="582"/>
      <c r="R58" s="582"/>
      <c r="S58" s="582"/>
      <c r="T58" s="1047"/>
      <c r="U58" s="1570">
        <v>776.2</v>
      </c>
      <c r="V58" s="1570"/>
      <c r="W58" s="1576">
        <v>886.8</v>
      </c>
      <c r="X58" s="1576"/>
      <c r="Y58" s="1571">
        <v>4684</v>
      </c>
      <c r="Z58" s="1571"/>
      <c r="AA58" s="1571"/>
      <c r="AB58" s="1571"/>
      <c r="AC58" s="505"/>
      <c r="AD58" s="508"/>
      <c r="AE58" s="1040"/>
      <c r="AF58" s="1041"/>
      <c r="AG58" s="1041"/>
      <c r="AH58" s="1041"/>
      <c r="AI58" s="954"/>
      <c r="AJ58" s="1041"/>
      <c r="AK58" s="1041"/>
      <c r="AL58" s="1041"/>
      <c r="AM58" s="1041"/>
      <c r="AN58" s="1041"/>
      <c r="AO58" s="1041"/>
      <c r="AP58" s="1041"/>
      <c r="AQ58" s="1041"/>
      <c r="AR58" s="1041"/>
      <c r="AS58" s="1041"/>
      <c r="AT58" s="1041"/>
      <c r="AU58" s="1041"/>
      <c r="AV58" s="1041"/>
      <c r="AW58" s="1041"/>
      <c r="AX58" s="1041"/>
      <c r="AY58" s="1041"/>
      <c r="AZ58" s="1041"/>
      <c r="BA58" s="1041"/>
    </row>
    <row r="59" spans="1:53" s="1042" customFormat="1" ht="10.5" customHeight="1">
      <c r="A59" s="424"/>
      <c r="B59" s="1039"/>
      <c r="C59" s="955" t="s">
        <v>574</v>
      </c>
      <c r="D59" s="950"/>
      <c r="E59" s="1050"/>
      <c r="F59" s="1568">
        <v>752.7</v>
      </c>
      <c r="G59" s="1568"/>
      <c r="H59" s="1046"/>
      <c r="I59" s="1568">
        <v>888.4</v>
      </c>
      <c r="J59" s="1568"/>
      <c r="K59" s="578"/>
      <c r="L59" s="1569">
        <v>2331</v>
      </c>
      <c r="M59" s="1569"/>
      <c r="N59" s="1569"/>
      <c r="O59" s="581"/>
      <c r="P59" s="951" t="s">
        <v>575</v>
      </c>
      <c r="Q59" s="582"/>
      <c r="R59" s="582"/>
      <c r="S59" s="582"/>
      <c r="T59" s="1047"/>
      <c r="U59" s="1570">
        <v>751.4</v>
      </c>
      <c r="V59" s="1570"/>
      <c r="W59" s="1576">
        <v>842.7</v>
      </c>
      <c r="X59" s="1576"/>
      <c r="Y59" s="1571">
        <v>4016</v>
      </c>
      <c r="Z59" s="1571"/>
      <c r="AA59" s="1571"/>
      <c r="AB59" s="1571"/>
      <c r="AC59" s="505"/>
      <c r="AD59" s="508"/>
      <c r="AE59" s="1040"/>
      <c r="AF59" s="1041"/>
      <c r="AG59" s="1041"/>
      <c r="AH59" s="1041"/>
      <c r="AI59" s="954"/>
      <c r="AJ59" s="1041"/>
      <c r="AK59" s="1041"/>
      <c r="AL59" s="1041"/>
      <c r="AM59" s="1041"/>
      <c r="AN59" s="1041"/>
      <c r="AO59" s="1041"/>
      <c r="AP59" s="1041"/>
      <c r="AQ59" s="1041"/>
      <c r="AR59" s="1041"/>
      <c r="AS59" s="1041"/>
      <c r="AT59" s="1041"/>
      <c r="AU59" s="1041"/>
      <c r="AV59" s="1041"/>
      <c r="AW59" s="1041"/>
      <c r="AX59" s="1041"/>
      <c r="AY59" s="1041"/>
      <c r="AZ59" s="1041"/>
      <c r="BA59" s="1041"/>
    </row>
    <row r="60" spans="1:53" s="1042" customFormat="1" ht="10.5" customHeight="1">
      <c r="A60" s="424"/>
      <c r="B60" s="1039"/>
      <c r="C60" s="955" t="s">
        <v>69</v>
      </c>
      <c r="D60" s="950"/>
      <c r="E60" s="1050"/>
      <c r="F60" s="1568">
        <v>767.3</v>
      </c>
      <c r="G60" s="1568"/>
      <c r="H60" s="1046"/>
      <c r="I60" s="1568">
        <v>941.4</v>
      </c>
      <c r="J60" s="1568"/>
      <c r="K60" s="578"/>
      <c r="L60" s="1569">
        <v>3853</v>
      </c>
      <c r="M60" s="1569"/>
      <c r="N60" s="1569"/>
      <c r="O60" s="581"/>
      <c r="P60" s="951" t="s">
        <v>576</v>
      </c>
      <c r="Q60" s="582"/>
      <c r="R60" s="582"/>
      <c r="S60" s="582"/>
      <c r="T60" s="1047"/>
      <c r="U60" s="1570">
        <v>711.1</v>
      </c>
      <c r="V60" s="1570"/>
      <c r="W60" s="1576">
        <v>861.3</v>
      </c>
      <c r="X60" s="1576"/>
      <c r="Y60" s="1571">
        <v>1159</v>
      </c>
      <c r="Z60" s="1571"/>
      <c r="AA60" s="1571"/>
      <c r="AB60" s="1571"/>
      <c r="AC60" s="505"/>
      <c r="AD60" s="508"/>
      <c r="AE60" s="1040"/>
      <c r="AF60" s="1041"/>
      <c r="AG60" s="1041"/>
      <c r="AH60" s="1041"/>
      <c r="AI60" s="954"/>
      <c r="AJ60" s="1041"/>
      <c r="AK60" s="1041"/>
      <c r="AL60" s="1041"/>
      <c r="AM60" s="1041"/>
      <c r="AN60" s="1041"/>
      <c r="AO60" s="1041"/>
      <c r="AP60" s="1041"/>
      <c r="AQ60" s="1041"/>
      <c r="AR60" s="1041"/>
      <c r="AS60" s="1041"/>
      <c r="AT60" s="1041"/>
      <c r="AU60" s="1041"/>
      <c r="AV60" s="1041"/>
      <c r="AW60" s="1041"/>
      <c r="AX60" s="1041"/>
      <c r="AY60" s="1041"/>
      <c r="AZ60" s="1041"/>
      <c r="BA60" s="1041"/>
    </row>
    <row r="61" spans="1:53" s="1042" customFormat="1" ht="10.5" customHeight="1">
      <c r="A61" s="424"/>
      <c r="B61" s="1039"/>
      <c r="C61" s="255" t="s">
        <v>577</v>
      </c>
      <c r="D61" s="950"/>
      <c r="E61" s="1050"/>
      <c r="F61" s="1574">
        <v>765.9</v>
      </c>
      <c r="G61" s="1574"/>
      <c r="H61" s="1046"/>
      <c r="I61" s="1574">
        <v>915.3</v>
      </c>
      <c r="J61" s="1574"/>
      <c r="K61" s="578"/>
      <c r="L61" s="1575">
        <v>27944</v>
      </c>
      <c r="M61" s="1575"/>
      <c r="N61" s="1575"/>
      <c r="O61" s="581"/>
      <c r="P61" s="951" t="s">
        <v>578</v>
      </c>
      <c r="Q61" s="582"/>
      <c r="R61" s="582"/>
      <c r="S61" s="582"/>
      <c r="T61" s="1047"/>
      <c r="U61" s="1570">
        <v>773.8</v>
      </c>
      <c r="V61" s="1570"/>
      <c r="W61" s="1576">
        <v>876.4</v>
      </c>
      <c r="X61" s="1576"/>
      <c r="Y61" s="1571">
        <v>3451</v>
      </c>
      <c r="Z61" s="1571"/>
      <c r="AA61" s="1571"/>
      <c r="AB61" s="1571"/>
      <c r="AC61" s="505"/>
      <c r="AD61" s="508"/>
      <c r="AE61" s="1040"/>
      <c r="AF61" s="1041"/>
      <c r="AG61" s="1041"/>
      <c r="AH61" s="1041"/>
      <c r="AI61" s="954"/>
      <c r="AJ61" s="1041"/>
      <c r="AK61" s="1041"/>
      <c r="AL61" s="1041"/>
      <c r="AM61" s="1041"/>
      <c r="AN61" s="1041"/>
      <c r="AO61" s="1041"/>
      <c r="AP61" s="1041"/>
      <c r="AQ61" s="1041"/>
      <c r="AR61" s="1041"/>
      <c r="AS61" s="1041"/>
      <c r="AT61" s="1041"/>
      <c r="AU61" s="1041"/>
      <c r="AV61" s="1041"/>
      <c r="AW61" s="1041"/>
      <c r="AX61" s="1041"/>
      <c r="AY61" s="1041"/>
      <c r="AZ61" s="1041"/>
      <c r="BA61" s="1041"/>
    </row>
    <row r="62" spans="1:53" s="1042" customFormat="1" ht="10.5" customHeight="1">
      <c r="A62" s="424"/>
      <c r="B62" s="1039"/>
      <c r="C62" s="955" t="s">
        <v>579</v>
      </c>
      <c r="D62" s="950"/>
      <c r="E62" s="1050"/>
      <c r="F62" s="1568">
        <v>635.70000000000005</v>
      </c>
      <c r="G62" s="1568"/>
      <c r="H62" s="1046"/>
      <c r="I62" s="1568">
        <v>747</v>
      </c>
      <c r="J62" s="1568"/>
      <c r="K62" s="578"/>
      <c r="L62" s="1569">
        <v>557</v>
      </c>
      <c r="M62" s="1569"/>
      <c r="N62" s="1569"/>
      <c r="O62" s="581"/>
      <c r="P62" s="958" t="s">
        <v>180</v>
      </c>
      <c r="Q62" s="580"/>
      <c r="R62" s="959"/>
      <c r="S62" s="959"/>
      <c r="T62" s="1047"/>
      <c r="U62" s="1572">
        <v>855.1</v>
      </c>
      <c r="V62" s="1572"/>
      <c r="W62" s="1051"/>
      <c r="X62" s="1051">
        <v>1034.3</v>
      </c>
      <c r="Y62" s="1573">
        <v>48617</v>
      </c>
      <c r="Z62" s="1573"/>
      <c r="AA62" s="1573"/>
      <c r="AB62" s="1573"/>
      <c r="AC62" s="505"/>
      <c r="AD62" s="508"/>
      <c r="AE62" s="1040"/>
      <c r="AF62" s="1041"/>
      <c r="AG62" s="1041"/>
      <c r="AH62" s="1041"/>
      <c r="AI62" s="954"/>
      <c r="AJ62" s="1041"/>
      <c r="AK62" s="1041"/>
      <c r="AL62" s="1041"/>
      <c r="AM62" s="1041"/>
      <c r="AN62" s="1041"/>
      <c r="AO62" s="1041"/>
      <c r="AP62" s="1041"/>
      <c r="AQ62" s="1041"/>
      <c r="AR62" s="1041"/>
      <c r="AS62" s="1041"/>
      <c r="AT62" s="1041"/>
      <c r="AU62" s="1041"/>
      <c r="AV62" s="1041"/>
      <c r="AW62" s="1041"/>
      <c r="AX62" s="1041"/>
      <c r="AY62" s="1041"/>
      <c r="AZ62" s="1041"/>
      <c r="BA62" s="1041"/>
    </row>
    <row r="63" spans="1:53" s="1042" customFormat="1" ht="10.5" customHeight="1">
      <c r="A63" s="424"/>
      <c r="B63" s="1039"/>
      <c r="C63" s="955" t="s">
        <v>580</v>
      </c>
      <c r="D63" s="950"/>
      <c r="E63" s="1050"/>
      <c r="F63" s="1568">
        <v>684.6</v>
      </c>
      <c r="G63" s="1568"/>
      <c r="H63" s="1046"/>
      <c r="I63" s="1568">
        <v>807</v>
      </c>
      <c r="J63" s="1568"/>
      <c r="K63" s="578"/>
      <c r="L63" s="1569">
        <v>1144</v>
      </c>
      <c r="M63" s="1569"/>
      <c r="N63" s="1569"/>
      <c r="O63" s="581"/>
      <c r="P63" s="951" t="s">
        <v>581</v>
      </c>
      <c r="Q63" s="580"/>
      <c r="R63" s="959"/>
      <c r="S63" s="959"/>
      <c r="T63" s="1047"/>
      <c r="U63" s="1570">
        <v>804.3</v>
      </c>
      <c r="V63" s="1570"/>
      <c r="W63" s="1051"/>
      <c r="X63" s="1052">
        <v>1205.8</v>
      </c>
      <c r="Y63" s="1571">
        <v>1542</v>
      </c>
      <c r="Z63" s="1571"/>
      <c r="AA63" s="1571"/>
      <c r="AB63" s="1571"/>
      <c r="AC63" s="505"/>
      <c r="AD63" s="508"/>
      <c r="AE63" s="1040"/>
      <c r="AF63" s="1041"/>
      <c r="AG63" s="1041"/>
      <c r="AH63" s="1041"/>
      <c r="AI63" s="954"/>
      <c r="AJ63" s="1041"/>
      <c r="AK63" s="1041"/>
      <c r="AL63" s="1041"/>
      <c r="AM63" s="1041"/>
      <c r="AN63" s="1041"/>
      <c r="AO63" s="1041"/>
      <c r="AP63" s="1041"/>
      <c r="AQ63" s="1041"/>
      <c r="AR63" s="1041"/>
      <c r="AS63" s="1041"/>
      <c r="AT63" s="1041"/>
      <c r="AU63" s="1041"/>
      <c r="AV63" s="1041"/>
      <c r="AW63" s="1041"/>
      <c r="AX63" s="1041"/>
      <c r="AY63" s="1041"/>
      <c r="AZ63" s="1041"/>
      <c r="BA63" s="1041"/>
    </row>
    <row r="64" spans="1:53" s="1042" customFormat="1" ht="10.5" customHeight="1">
      <c r="A64" s="424"/>
      <c r="B64" s="1039"/>
      <c r="C64" s="955" t="s">
        <v>582</v>
      </c>
      <c r="D64" s="950"/>
      <c r="E64" s="1043"/>
      <c r="F64" s="1568">
        <v>730.6</v>
      </c>
      <c r="G64" s="1568"/>
      <c r="H64" s="1046"/>
      <c r="I64" s="1568">
        <v>894.2</v>
      </c>
      <c r="J64" s="1568"/>
      <c r="K64" s="578"/>
      <c r="L64" s="1569">
        <v>978</v>
      </c>
      <c r="M64" s="1569"/>
      <c r="N64" s="1569"/>
      <c r="O64" s="1043"/>
      <c r="P64" s="951" t="s">
        <v>583</v>
      </c>
      <c r="Q64" s="580"/>
      <c r="R64" s="959"/>
      <c r="S64" s="959"/>
      <c r="T64" s="1047"/>
      <c r="U64" s="1570">
        <v>753.1</v>
      </c>
      <c r="V64" s="1570"/>
      <c r="W64" s="1051"/>
      <c r="X64" s="1052">
        <v>899.2</v>
      </c>
      <c r="Y64" s="1571">
        <v>3231</v>
      </c>
      <c r="Z64" s="1571"/>
      <c r="AA64" s="1571"/>
      <c r="AB64" s="1571"/>
      <c r="AC64" s="505"/>
      <c r="AD64" s="508"/>
      <c r="AE64" s="1040"/>
      <c r="AF64" s="1041"/>
      <c r="AG64" s="1041"/>
      <c r="AH64" s="1041"/>
      <c r="AI64" s="954"/>
      <c r="AJ64" s="1041"/>
      <c r="AK64" s="1041"/>
      <c r="AL64" s="1041"/>
      <c r="AM64" s="1041"/>
      <c r="AN64" s="1041"/>
      <c r="AO64" s="1041"/>
      <c r="AP64" s="1041"/>
      <c r="AQ64" s="1041"/>
      <c r="AR64" s="1041"/>
      <c r="AS64" s="1041"/>
      <c r="AT64" s="1041"/>
      <c r="AU64" s="1041"/>
      <c r="AV64" s="1041"/>
      <c r="AW64" s="1041"/>
      <c r="AX64" s="1041"/>
      <c r="AY64" s="1041"/>
      <c r="AZ64" s="1041"/>
      <c r="BA64" s="1041"/>
    </row>
    <row r="65" spans="1:53" s="1042" customFormat="1" ht="10.5" customHeight="1">
      <c r="A65" s="424"/>
      <c r="B65" s="1039"/>
      <c r="C65" s="955" t="s">
        <v>584</v>
      </c>
      <c r="D65" s="950"/>
      <c r="E65" s="1043"/>
      <c r="F65" s="1568">
        <v>712.9</v>
      </c>
      <c r="G65" s="1568"/>
      <c r="H65" s="1046"/>
      <c r="I65" s="1568">
        <v>860.1</v>
      </c>
      <c r="J65" s="1568"/>
      <c r="K65" s="578"/>
      <c r="L65" s="1569">
        <v>2422</v>
      </c>
      <c r="M65" s="1569"/>
      <c r="N65" s="1569"/>
      <c r="O65" s="1043"/>
      <c r="P65" s="951" t="s">
        <v>585</v>
      </c>
      <c r="Q65" s="580"/>
      <c r="R65" s="959"/>
      <c r="S65" s="959"/>
      <c r="T65" s="1047"/>
      <c r="U65" s="1570">
        <v>893.6</v>
      </c>
      <c r="V65" s="1570"/>
      <c r="W65" s="1051"/>
      <c r="X65" s="1052">
        <v>1075.0999999999999</v>
      </c>
      <c r="Y65" s="1571">
        <v>31106</v>
      </c>
      <c r="Z65" s="1571"/>
      <c r="AA65" s="1571"/>
      <c r="AB65" s="1571"/>
      <c r="AC65" s="505"/>
      <c r="AD65" s="508"/>
      <c r="AE65" s="1040"/>
      <c r="AF65" s="1041"/>
      <c r="AG65" s="1041"/>
      <c r="AH65" s="1041"/>
      <c r="AI65" s="954"/>
      <c r="AJ65" s="1041"/>
      <c r="AK65" s="1041"/>
      <c r="AL65" s="1041"/>
      <c r="AM65" s="1041"/>
      <c r="AN65" s="1041"/>
      <c r="AO65" s="1041"/>
      <c r="AP65" s="1041"/>
      <c r="AQ65" s="1041"/>
      <c r="AR65" s="1041"/>
      <c r="AS65" s="1041"/>
      <c r="AT65" s="1041"/>
      <c r="AU65" s="1041"/>
      <c r="AV65" s="1041"/>
      <c r="AW65" s="1041"/>
      <c r="AX65" s="1041"/>
      <c r="AY65" s="1041"/>
      <c r="AZ65" s="1041"/>
      <c r="BA65" s="1041"/>
    </row>
    <row r="66" spans="1:53" s="1042" customFormat="1" ht="10.5" customHeight="1">
      <c r="A66" s="424"/>
      <c r="B66" s="1039"/>
      <c r="C66" s="955" t="s">
        <v>68</v>
      </c>
      <c r="D66" s="950"/>
      <c r="E66" s="1043"/>
      <c r="F66" s="1568">
        <v>831.1</v>
      </c>
      <c r="G66" s="1568"/>
      <c r="H66" s="1046"/>
      <c r="I66" s="1568">
        <v>991.8</v>
      </c>
      <c r="J66" s="1568"/>
      <c r="K66" s="578"/>
      <c r="L66" s="1569">
        <v>11675</v>
      </c>
      <c r="M66" s="1569"/>
      <c r="N66" s="1569"/>
      <c r="O66" s="1043"/>
      <c r="P66" s="951" t="s">
        <v>586</v>
      </c>
      <c r="Q66" s="580"/>
      <c r="R66" s="959"/>
      <c r="S66" s="959"/>
      <c r="T66" s="1047"/>
      <c r="U66" s="1570">
        <v>796.8</v>
      </c>
      <c r="V66" s="1570"/>
      <c r="W66" s="1051"/>
      <c r="X66" s="1052">
        <v>953.5</v>
      </c>
      <c r="Y66" s="1571">
        <v>2236</v>
      </c>
      <c r="Z66" s="1571"/>
      <c r="AA66" s="1571"/>
      <c r="AB66" s="1571"/>
      <c r="AC66" s="505"/>
      <c r="AD66" s="508"/>
      <c r="AE66" s="1040"/>
      <c r="AF66" s="1041"/>
      <c r="AG66" s="1041"/>
      <c r="AH66" s="1041"/>
      <c r="AI66" s="954"/>
      <c r="AJ66" s="1041"/>
      <c r="AK66" s="1041"/>
      <c r="AL66" s="1041"/>
      <c r="AM66" s="1041"/>
      <c r="AN66" s="1041"/>
      <c r="AO66" s="1041"/>
      <c r="AP66" s="1041"/>
      <c r="AQ66" s="1041"/>
      <c r="AR66" s="1041"/>
      <c r="AS66" s="1041"/>
      <c r="AT66" s="1041"/>
      <c r="AU66" s="1041"/>
      <c r="AV66" s="1041"/>
      <c r="AW66" s="1041"/>
      <c r="AX66" s="1041"/>
      <c r="AY66" s="1041"/>
      <c r="AZ66" s="1041"/>
      <c r="BA66" s="1041"/>
    </row>
    <row r="67" spans="1:53" s="1042" customFormat="1" ht="10.5" customHeight="1">
      <c r="A67" s="424"/>
      <c r="B67" s="1039"/>
      <c r="C67" s="955" t="s">
        <v>587</v>
      </c>
      <c r="D67" s="950"/>
      <c r="E67" s="1043"/>
      <c r="F67" s="1568">
        <v>712.8</v>
      </c>
      <c r="G67" s="1568"/>
      <c r="H67" s="1046"/>
      <c r="I67" s="1568">
        <v>853.1</v>
      </c>
      <c r="J67" s="1568"/>
      <c r="K67" s="578"/>
      <c r="L67" s="1569">
        <v>3133</v>
      </c>
      <c r="M67" s="1569"/>
      <c r="N67" s="1569"/>
      <c r="O67" s="1043"/>
      <c r="P67" s="951" t="s">
        <v>588</v>
      </c>
      <c r="Q67" s="580"/>
      <c r="R67" s="959"/>
      <c r="S67" s="959"/>
      <c r="T67" s="1047"/>
      <c r="U67" s="1570">
        <v>656.6</v>
      </c>
      <c r="V67" s="1570"/>
      <c r="W67" s="1051"/>
      <c r="X67" s="1052">
        <v>780.8</v>
      </c>
      <c r="Y67" s="1571">
        <v>678</v>
      </c>
      <c r="Z67" s="1571"/>
      <c r="AA67" s="1571"/>
      <c r="AB67" s="1571"/>
      <c r="AC67" s="505"/>
      <c r="AD67" s="508"/>
      <c r="AE67" s="1040"/>
      <c r="AF67" s="1041"/>
      <c r="AG67" s="1041"/>
      <c r="AH67" s="1041"/>
      <c r="AI67" s="954"/>
      <c r="AJ67" s="1041"/>
      <c r="AK67" s="1041"/>
      <c r="AL67" s="1041"/>
      <c r="AM67" s="1041"/>
      <c r="AN67" s="1041"/>
      <c r="AO67" s="1041"/>
      <c r="AP67" s="1041"/>
      <c r="AQ67" s="1041"/>
      <c r="AR67" s="1041"/>
      <c r="AS67" s="1041"/>
      <c r="AT67" s="1041"/>
      <c r="AU67" s="1041"/>
      <c r="AV67" s="1041"/>
      <c r="AW67" s="1041"/>
      <c r="AX67" s="1041"/>
      <c r="AY67" s="1041"/>
      <c r="AZ67" s="1041"/>
      <c r="BA67" s="1041"/>
    </row>
    <row r="68" spans="1:53" s="1042" customFormat="1" ht="10.5" customHeight="1">
      <c r="A68" s="424"/>
      <c r="B68" s="1039"/>
      <c r="C68" s="955" t="s">
        <v>589</v>
      </c>
      <c r="D68" s="950"/>
      <c r="E68" s="1043"/>
      <c r="F68" s="1568">
        <v>670.1</v>
      </c>
      <c r="G68" s="1568"/>
      <c r="H68" s="1046"/>
      <c r="I68" s="1568">
        <v>785.5</v>
      </c>
      <c r="J68" s="1568"/>
      <c r="K68" s="578"/>
      <c r="L68" s="1569">
        <v>217</v>
      </c>
      <c r="M68" s="1569"/>
      <c r="N68" s="1569"/>
      <c r="O68" s="1043"/>
      <c r="P68" s="951" t="s">
        <v>590</v>
      </c>
      <c r="Q68" s="951"/>
      <c r="R68" s="959"/>
      <c r="S68" s="959"/>
      <c r="T68" s="1047"/>
      <c r="U68" s="1570">
        <v>706.2</v>
      </c>
      <c r="V68" s="1570"/>
      <c r="W68" s="1051"/>
      <c r="X68" s="1052">
        <v>784.4</v>
      </c>
      <c r="Y68" s="1571">
        <v>262</v>
      </c>
      <c r="Z68" s="1571"/>
      <c r="AA68" s="1571"/>
      <c r="AB68" s="1571"/>
      <c r="AC68" s="505"/>
      <c r="AD68" s="508"/>
      <c r="AE68" s="1040"/>
      <c r="AF68" s="1041"/>
      <c r="AG68" s="1041"/>
      <c r="AH68" s="1041"/>
      <c r="AI68" s="954"/>
      <c r="AJ68" s="1041"/>
      <c r="AK68" s="1041"/>
      <c r="AL68" s="1041"/>
      <c r="AM68" s="1041"/>
      <c r="AN68" s="1041"/>
      <c r="AO68" s="1041"/>
      <c r="AP68" s="1041"/>
      <c r="AQ68" s="1041"/>
      <c r="AR68" s="1041"/>
      <c r="AS68" s="1041"/>
      <c r="AT68" s="1041"/>
      <c r="AU68" s="1041"/>
      <c r="AV68" s="1041"/>
      <c r="AW68" s="1041"/>
      <c r="AX68" s="1041"/>
      <c r="AY68" s="1041"/>
      <c r="AZ68" s="1041"/>
      <c r="BA68" s="1041"/>
    </row>
    <row r="69" spans="1:53" s="1042" customFormat="1" ht="10.5" customHeight="1">
      <c r="A69" s="424"/>
      <c r="B69" s="1039"/>
      <c r="C69" s="955" t="s">
        <v>591</v>
      </c>
      <c r="D69" s="950"/>
      <c r="E69" s="1043"/>
      <c r="F69" s="1568">
        <v>683.1</v>
      </c>
      <c r="G69" s="1568"/>
      <c r="H69" s="1046"/>
      <c r="I69" s="1568">
        <v>792.5</v>
      </c>
      <c r="J69" s="1568"/>
      <c r="K69" s="578"/>
      <c r="L69" s="1569">
        <v>601</v>
      </c>
      <c r="M69" s="1569"/>
      <c r="N69" s="1569"/>
      <c r="O69" s="1043"/>
      <c r="P69" s="951" t="s">
        <v>592</v>
      </c>
      <c r="Q69" s="951"/>
      <c r="R69" s="959"/>
      <c r="S69" s="959"/>
      <c r="T69" s="1047"/>
      <c r="U69" s="1570">
        <v>649.6</v>
      </c>
      <c r="V69" s="1570"/>
      <c r="W69" s="1051"/>
      <c r="X69" s="1052">
        <v>772.2</v>
      </c>
      <c r="Y69" s="1571">
        <v>1431</v>
      </c>
      <c r="Z69" s="1571"/>
      <c r="AA69" s="1571"/>
      <c r="AB69" s="1571"/>
      <c r="AC69" s="505"/>
      <c r="AD69" s="508"/>
      <c r="AE69" s="1040"/>
      <c r="AF69" s="1041"/>
      <c r="AG69" s="1041"/>
      <c r="AH69" s="1041"/>
      <c r="AI69" s="954"/>
      <c r="AJ69" s="1041"/>
      <c r="AK69" s="1041"/>
      <c r="AL69" s="1041"/>
      <c r="AM69" s="1041"/>
      <c r="AN69" s="1041"/>
      <c r="AO69" s="1041"/>
      <c r="AP69" s="1041"/>
      <c r="AQ69" s="1041"/>
      <c r="AR69" s="1041"/>
      <c r="AS69" s="1041"/>
      <c r="AT69" s="1041"/>
      <c r="AU69" s="1041"/>
      <c r="AV69" s="1041"/>
      <c r="AW69" s="1041"/>
      <c r="AX69" s="1041"/>
      <c r="AY69" s="1041"/>
      <c r="AZ69" s="1041"/>
      <c r="BA69" s="1041"/>
    </row>
    <row r="70" spans="1:53" s="1042" customFormat="1" ht="10.5" customHeight="1">
      <c r="A70" s="424"/>
      <c r="B70" s="1039"/>
      <c r="C70" s="955" t="s">
        <v>593</v>
      </c>
      <c r="D70" s="950"/>
      <c r="E70" s="1043"/>
      <c r="F70" s="1568">
        <v>666.1</v>
      </c>
      <c r="G70" s="1568"/>
      <c r="H70" s="1046"/>
      <c r="I70" s="1568">
        <v>772.4</v>
      </c>
      <c r="J70" s="1568"/>
      <c r="K70" s="578"/>
      <c r="L70" s="1569">
        <v>845</v>
      </c>
      <c r="M70" s="1569"/>
      <c r="N70" s="1569"/>
      <c r="O70" s="1043"/>
      <c r="P70" s="951" t="s">
        <v>594</v>
      </c>
      <c r="Q70" s="951"/>
      <c r="R70" s="959"/>
      <c r="S70" s="959"/>
      <c r="T70" s="1047"/>
      <c r="U70" s="1570">
        <v>851.2</v>
      </c>
      <c r="V70" s="1570"/>
      <c r="W70" s="1051"/>
      <c r="X70" s="1052">
        <v>1018.6</v>
      </c>
      <c r="Y70" s="1571">
        <v>5897</v>
      </c>
      <c r="Z70" s="1571"/>
      <c r="AA70" s="1571"/>
      <c r="AB70" s="1571"/>
      <c r="AC70" s="505"/>
      <c r="AD70" s="505"/>
      <c r="AE70" s="505"/>
      <c r="AF70" s="505"/>
      <c r="AG70" s="505"/>
      <c r="AH70" s="1041"/>
      <c r="AI70" s="954"/>
      <c r="AJ70" s="1041"/>
      <c r="AK70" s="1041"/>
      <c r="AL70" s="1041"/>
      <c r="AM70" s="1041"/>
      <c r="AN70" s="1041"/>
      <c r="AO70" s="1041"/>
      <c r="AP70" s="1041"/>
      <c r="AQ70" s="1041"/>
      <c r="AR70" s="1041"/>
      <c r="AS70" s="1041"/>
      <c r="AT70" s="1041"/>
      <c r="AU70" s="1041"/>
      <c r="AV70" s="1041"/>
      <c r="AW70" s="1041"/>
      <c r="AX70" s="1041"/>
      <c r="AY70" s="1041"/>
      <c r="AZ70" s="1041"/>
      <c r="BA70" s="1041"/>
    </row>
    <row r="71" spans="1:53" s="1042" customFormat="1" ht="10.5" customHeight="1">
      <c r="A71" s="424"/>
      <c r="B71" s="1039"/>
      <c r="C71" s="955" t="s">
        <v>595</v>
      </c>
      <c r="D71" s="950"/>
      <c r="E71" s="1043"/>
      <c r="F71" s="1568">
        <v>756.1</v>
      </c>
      <c r="G71" s="1568"/>
      <c r="H71" s="1046"/>
      <c r="I71" s="1568">
        <v>893.5</v>
      </c>
      <c r="J71" s="1568"/>
      <c r="K71" s="578"/>
      <c r="L71" s="1569">
        <v>1483</v>
      </c>
      <c r="M71" s="1569"/>
      <c r="N71" s="1569"/>
      <c r="O71" s="1043"/>
      <c r="P71" s="951" t="s">
        <v>596</v>
      </c>
      <c r="Q71" s="951"/>
      <c r="R71" s="959"/>
      <c r="S71" s="959"/>
      <c r="T71" s="1047"/>
      <c r="U71" s="1570">
        <v>687.4</v>
      </c>
      <c r="V71" s="1570"/>
      <c r="W71" s="1051"/>
      <c r="X71" s="1052">
        <v>832.5</v>
      </c>
      <c r="Y71" s="1571">
        <v>576</v>
      </c>
      <c r="Z71" s="1571"/>
      <c r="AA71" s="1571"/>
      <c r="AB71" s="1571"/>
      <c r="AC71" s="505"/>
      <c r="AD71" s="505"/>
      <c r="AE71" s="505"/>
      <c r="AF71" s="505"/>
      <c r="AG71" s="505"/>
      <c r="AH71" s="1041"/>
      <c r="AI71" s="954"/>
      <c r="AJ71" s="1041"/>
      <c r="AK71" s="1041"/>
      <c r="AL71" s="1041"/>
      <c r="AM71" s="1041"/>
      <c r="AN71" s="1041"/>
      <c r="AO71" s="1041"/>
      <c r="AP71" s="1041"/>
      <c r="AQ71" s="1041"/>
      <c r="AR71" s="1041"/>
      <c r="AS71" s="1041"/>
      <c r="AT71" s="1041"/>
      <c r="AU71" s="1041"/>
      <c r="AV71" s="1041"/>
      <c r="AW71" s="1041"/>
      <c r="AX71" s="1041"/>
      <c r="AY71" s="1041"/>
      <c r="AZ71" s="1041"/>
      <c r="BA71" s="1041"/>
    </row>
    <row r="72" spans="1:53" s="1042" customFormat="1" ht="10.5" customHeight="1">
      <c r="A72" s="424"/>
      <c r="B72" s="1039"/>
      <c r="C72" s="955" t="s">
        <v>597</v>
      </c>
      <c r="D72" s="950"/>
      <c r="E72" s="1043"/>
      <c r="F72" s="1568">
        <v>795.8</v>
      </c>
      <c r="G72" s="1568"/>
      <c r="H72" s="1046"/>
      <c r="I72" s="1568">
        <v>963.1</v>
      </c>
      <c r="J72" s="1568"/>
      <c r="K72" s="578"/>
      <c r="L72" s="1569">
        <v>2144</v>
      </c>
      <c r="M72" s="1569"/>
      <c r="N72" s="1569"/>
      <c r="O72" s="1043"/>
      <c r="P72" s="951" t="s">
        <v>598</v>
      </c>
      <c r="Q72" s="951"/>
      <c r="R72" s="959"/>
      <c r="S72" s="959"/>
      <c r="T72" s="1047"/>
      <c r="U72" s="1570">
        <v>675.9</v>
      </c>
      <c r="V72" s="1570"/>
      <c r="W72" s="1051"/>
      <c r="X72" s="1052">
        <v>794.4</v>
      </c>
      <c r="Y72" s="1571">
        <v>484</v>
      </c>
      <c r="Z72" s="1571"/>
      <c r="AA72" s="1571"/>
      <c r="AB72" s="1571"/>
      <c r="AC72" s="505"/>
      <c r="AD72" s="505"/>
      <c r="AE72" s="505"/>
      <c r="AF72" s="505"/>
      <c r="AG72" s="505"/>
      <c r="AH72" s="1041"/>
      <c r="AI72" s="954"/>
      <c r="AJ72" s="1041"/>
      <c r="AK72" s="1041"/>
      <c r="AL72" s="1041"/>
      <c r="AM72" s="1041"/>
      <c r="AN72" s="1041"/>
      <c r="AO72" s="1041"/>
      <c r="AP72" s="1041"/>
      <c r="AQ72" s="1041"/>
      <c r="AR72" s="1041"/>
      <c r="AS72" s="1041"/>
      <c r="AT72" s="1041"/>
      <c r="AU72" s="1041"/>
      <c r="AV72" s="1041"/>
      <c r="AW72" s="1041"/>
      <c r="AX72" s="1041"/>
      <c r="AY72" s="1041"/>
      <c r="AZ72" s="1041"/>
      <c r="BA72" s="1041"/>
    </row>
    <row r="73" spans="1:53" s="1042" customFormat="1" ht="10.5" customHeight="1">
      <c r="A73" s="424"/>
      <c r="B73" s="1039"/>
      <c r="C73" s="955" t="s">
        <v>599</v>
      </c>
      <c r="D73" s="950"/>
      <c r="E73" s="1043"/>
      <c r="F73" s="1568">
        <v>688.8</v>
      </c>
      <c r="G73" s="1568"/>
      <c r="H73" s="1046"/>
      <c r="I73" s="1568">
        <v>806.5</v>
      </c>
      <c r="J73" s="1568"/>
      <c r="K73" s="578"/>
      <c r="L73" s="1569">
        <v>615</v>
      </c>
      <c r="M73" s="1569"/>
      <c r="N73" s="1569"/>
      <c r="O73" s="1043"/>
      <c r="P73" s="951" t="s">
        <v>600</v>
      </c>
      <c r="Q73" s="951"/>
      <c r="R73" s="959"/>
      <c r="S73" s="959"/>
      <c r="T73" s="1047"/>
      <c r="U73" s="1570">
        <v>869.3</v>
      </c>
      <c r="V73" s="1570"/>
      <c r="W73" s="1051"/>
      <c r="X73" s="1052">
        <v>1052.5</v>
      </c>
      <c r="Y73" s="1571">
        <v>1174</v>
      </c>
      <c r="Z73" s="1571"/>
      <c r="AA73" s="1571"/>
      <c r="AB73" s="1571"/>
      <c r="AC73" s="505"/>
      <c r="AD73" s="505"/>
      <c r="AE73" s="505"/>
      <c r="AF73" s="505"/>
      <c r="AG73" s="505"/>
      <c r="AH73" s="1041"/>
      <c r="AI73" s="1041"/>
      <c r="AJ73" s="1041"/>
      <c r="AK73" s="1041"/>
      <c r="AL73" s="1041"/>
      <c r="AM73" s="1041"/>
      <c r="AN73" s="1041"/>
      <c r="AO73" s="1041"/>
      <c r="AP73" s="1041"/>
      <c r="AQ73" s="1041"/>
      <c r="AR73" s="1041"/>
      <c r="AS73" s="1041"/>
      <c r="AT73" s="1041"/>
      <c r="AU73" s="1041"/>
      <c r="AV73" s="1041"/>
      <c r="AW73" s="1041"/>
      <c r="AX73" s="1041"/>
      <c r="AY73" s="1041"/>
      <c r="AZ73" s="1041"/>
      <c r="BA73" s="1041"/>
    </row>
    <row r="74" spans="1:53" s="1042" customFormat="1" ht="11.25" customHeight="1">
      <c r="A74" s="424"/>
      <c r="B74" s="1039"/>
      <c r="C74" s="509" t="s">
        <v>601</v>
      </c>
      <c r="D74" s="576"/>
      <c r="E74" s="1043"/>
      <c r="F74" s="1053"/>
      <c r="G74" s="1053"/>
      <c r="H74" s="1054"/>
      <c r="I74" s="769" t="s">
        <v>458</v>
      </c>
      <c r="J74" s="424"/>
      <c r="K74" s="1055"/>
      <c r="L74" s="1055"/>
      <c r="M74" s="1055"/>
      <c r="O74" s="1055"/>
      <c r="P74" s="520"/>
      <c r="Q74" s="520"/>
      <c r="R74" s="520"/>
      <c r="S74" s="960"/>
      <c r="T74" s="961"/>
      <c r="U74" s="961"/>
      <c r="V74" s="961"/>
      <c r="W74" s="961"/>
      <c r="X74" s="961"/>
      <c r="Y74" s="962"/>
      <c r="Z74" s="962"/>
      <c r="AA74" s="962"/>
      <c r="AB74" s="963"/>
      <c r="AC74" s="505"/>
      <c r="AD74" s="964"/>
      <c r="AE74" s="964"/>
      <c r="AF74" s="964"/>
      <c r="AG74" s="964"/>
      <c r="AH74" s="1041"/>
    </row>
    <row r="75" spans="1:53" s="1049" customFormat="1" ht="10.5" customHeight="1">
      <c r="A75" s="1032"/>
      <c r="B75" s="1039"/>
      <c r="C75" s="520" t="s">
        <v>441</v>
      </c>
      <c r="D75" s="584"/>
      <c r="E75" s="511"/>
      <c r="F75" s="523"/>
      <c r="G75" s="511"/>
      <c r="H75" s="511"/>
      <c r="I75" s="511"/>
      <c r="J75" s="511"/>
      <c r="K75" s="511"/>
      <c r="L75" s="511"/>
      <c r="M75" s="511"/>
      <c r="N75" s="511"/>
      <c r="O75" s="511"/>
      <c r="P75" s="510"/>
      <c r="Q75" s="520"/>
      <c r="R75" s="520"/>
      <c r="S75" s="965"/>
      <c r="T75" s="961"/>
      <c r="U75" s="961"/>
      <c r="V75" s="961"/>
      <c r="W75" s="961"/>
      <c r="X75" s="961"/>
      <c r="Y75" s="961"/>
      <c r="Z75" s="961"/>
      <c r="AA75" s="961"/>
      <c r="AB75" s="961"/>
      <c r="AC75" s="505"/>
      <c r="AD75" s="1056"/>
      <c r="AE75" s="966"/>
      <c r="AF75" s="1056"/>
      <c r="AG75" s="1056"/>
      <c r="AH75" s="1041"/>
    </row>
    <row r="76" spans="1:53" s="1042" customFormat="1" ht="9" customHeight="1" thickBot="1">
      <c r="A76" s="424"/>
      <c r="B76" s="1039"/>
      <c r="C76" s="522" t="s">
        <v>602</v>
      </c>
      <c r="D76" s="584"/>
      <c r="E76" s="511"/>
      <c r="F76" s="523"/>
      <c r="G76" s="511"/>
      <c r="H76" s="511"/>
      <c r="I76" s="511"/>
      <c r="J76" s="511"/>
      <c r="K76" s="511"/>
      <c r="L76" s="511"/>
      <c r="M76" s="511"/>
      <c r="N76" s="511"/>
      <c r="O76" s="511"/>
      <c r="P76" s="548"/>
      <c r="Q76" s="548"/>
      <c r="R76" s="548"/>
      <c r="S76" s="961"/>
      <c r="T76" s="961"/>
      <c r="U76" s="961"/>
      <c r="V76" s="961"/>
      <c r="W76" s="961"/>
      <c r="X76" s="961"/>
      <c r="Y76" s="961"/>
      <c r="Z76" s="961"/>
      <c r="AA76" s="961"/>
      <c r="AB76" s="961"/>
      <c r="AC76" s="505"/>
      <c r="AD76" s="1057"/>
      <c r="AE76" s="966"/>
      <c r="AF76" s="1057"/>
      <c r="AG76" s="1057"/>
      <c r="AH76" s="1041"/>
    </row>
    <row r="77" spans="1:53" ht="13.5" thickBot="1">
      <c r="A77" s="546"/>
      <c r="B77" s="550"/>
      <c r="C77" s="522" t="s">
        <v>713</v>
      </c>
      <c r="D77" s="510"/>
      <c r="E77" s="510"/>
      <c r="F77" s="510"/>
      <c r="G77" s="510"/>
      <c r="H77" s="510"/>
      <c r="I77" s="511"/>
      <c r="J77" s="511"/>
      <c r="K77" s="511"/>
      <c r="L77" s="511"/>
      <c r="M77" s="511"/>
      <c r="N77" s="511"/>
      <c r="O77" s="511"/>
      <c r="S77" s="961"/>
      <c r="T77" s="961"/>
      <c r="U77" s="961"/>
      <c r="V77" s="1566" t="s">
        <v>603</v>
      </c>
      <c r="W77" s="1566"/>
      <c r="X77" s="1566"/>
      <c r="Y77" s="1566"/>
      <c r="Z77" s="1566"/>
      <c r="AA77" s="1566"/>
      <c r="AB77" s="1567"/>
      <c r="AC77" s="524">
        <v>13</v>
      </c>
      <c r="AD77" s="961"/>
      <c r="AE77" s="961"/>
      <c r="AF77" s="961"/>
      <c r="AG77" s="961"/>
      <c r="AH77" s="1041"/>
    </row>
    <row r="78" spans="1:53">
      <c r="I78" s="511"/>
      <c r="J78" s="510"/>
      <c r="K78" s="510"/>
      <c r="L78" s="510"/>
      <c r="M78" s="510"/>
      <c r="N78" s="510"/>
      <c r="O78" s="510"/>
      <c r="AH78" s="1041"/>
    </row>
    <row r="79" spans="1:53">
      <c r="I79" s="511"/>
      <c r="AH79" s="1041"/>
    </row>
    <row r="80" spans="1:53">
      <c r="I80" s="511"/>
      <c r="AH80" s="1041"/>
    </row>
    <row r="81" spans="9:31">
      <c r="I81" s="511"/>
    </row>
    <row r="82" spans="9:31">
      <c r="I82" s="510"/>
    </row>
    <row r="83" spans="9:31">
      <c r="AE83" s="512"/>
    </row>
  </sheetData>
  <mergeCells count="381">
    <mergeCell ref="F7:G7"/>
    <mergeCell ref="I7:J7"/>
    <mergeCell ref="L7:M7"/>
    <mergeCell ref="P7:Q7"/>
    <mergeCell ref="U7:V7"/>
    <mergeCell ref="Z7:AA7"/>
    <mergeCell ref="F6:G6"/>
    <mergeCell ref="I6:J6"/>
    <mergeCell ref="L6:N6"/>
    <mergeCell ref="P6:Q6"/>
    <mergeCell ref="U6:V6"/>
    <mergeCell ref="Z6:AA6"/>
    <mergeCell ref="F9:G9"/>
    <mergeCell ref="I9:J9"/>
    <mergeCell ref="L9:M9"/>
    <mergeCell ref="P9:Q9"/>
    <mergeCell ref="U9:V9"/>
    <mergeCell ref="Z9:AA9"/>
    <mergeCell ref="F8:G8"/>
    <mergeCell ref="I8:J8"/>
    <mergeCell ref="L8:M8"/>
    <mergeCell ref="P8:Q8"/>
    <mergeCell ref="U8:V8"/>
    <mergeCell ref="Z8:AA8"/>
    <mergeCell ref="F11:G11"/>
    <mergeCell ref="I11:J11"/>
    <mergeCell ref="L11:M11"/>
    <mergeCell ref="P11:Q11"/>
    <mergeCell ref="U11:V11"/>
    <mergeCell ref="Z11:AA11"/>
    <mergeCell ref="F10:G10"/>
    <mergeCell ref="I10:J10"/>
    <mergeCell ref="L10:M10"/>
    <mergeCell ref="P10:Q10"/>
    <mergeCell ref="U10:V10"/>
    <mergeCell ref="Z10:AA10"/>
    <mergeCell ref="F17:G17"/>
    <mergeCell ref="I17:J17"/>
    <mergeCell ref="L17:N17"/>
    <mergeCell ref="U17:V17"/>
    <mergeCell ref="W17:X17"/>
    <mergeCell ref="Y17:AB17"/>
    <mergeCell ref="Z12:AA12"/>
    <mergeCell ref="C16:D16"/>
    <mergeCell ref="F16:G16"/>
    <mergeCell ref="I16:J16"/>
    <mergeCell ref="L16:N16"/>
    <mergeCell ref="P16:S16"/>
    <mergeCell ref="U16:V16"/>
    <mergeCell ref="Z16:AB16"/>
    <mergeCell ref="C12:E12"/>
    <mergeCell ref="F12:G12"/>
    <mergeCell ref="I12:J12"/>
    <mergeCell ref="L12:M12"/>
    <mergeCell ref="P12:Q12"/>
    <mergeCell ref="U12:V12"/>
    <mergeCell ref="F19:G19"/>
    <mergeCell ref="I19:J19"/>
    <mergeCell ref="L19:N19"/>
    <mergeCell ref="U19:V19"/>
    <mergeCell ref="W19:X19"/>
    <mergeCell ref="Y19:AB19"/>
    <mergeCell ref="F18:G18"/>
    <mergeCell ref="I18:J18"/>
    <mergeCell ref="L18:N18"/>
    <mergeCell ref="U18:V18"/>
    <mergeCell ref="W18:X18"/>
    <mergeCell ref="Y18:AB18"/>
    <mergeCell ref="F21:G21"/>
    <mergeCell ref="I21:J21"/>
    <mergeCell ref="L21:N21"/>
    <mergeCell ref="U21:V21"/>
    <mergeCell ref="W21:X21"/>
    <mergeCell ref="Y21:AB21"/>
    <mergeCell ref="F20:G20"/>
    <mergeCell ref="I20:J20"/>
    <mergeCell ref="L20:N20"/>
    <mergeCell ref="U20:V20"/>
    <mergeCell ref="W20:X20"/>
    <mergeCell ref="Y20:AB20"/>
    <mergeCell ref="F23:G23"/>
    <mergeCell ref="I23:J23"/>
    <mergeCell ref="L23:N23"/>
    <mergeCell ref="U23:V23"/>
    <mergeCell ref="W23:X23"/>
    <mergeCell ref="Y23:AB23"/>
    <mergeCell ref="F22:G22"/>
    <mergeCell ref="I22:J22"/>
    <mergeCell ref="L22:N22"/>
    <mergeCell ref="U22:V22"/>
    <mergeCell ref="W22:X22"/>
    <mergeCell ref="Y22:AB22"/>
    <mergeCell ref="F25:G25"/>
    <mergeCell ref="I25:J25"/>
    <mergeCell ref="L25:N25"/>
    <mergeCell ref="U25:V25"/>
    <mergeCell ref="W25:X25"/>
    <mergeCell ref="Y25:AB25"/>
    <mergeCell ref="F24:G24"/>
    <mergeCell ref="I24:J24"/>
    <mergeCell ref="L24:N24"/>
    <mergeCell ref="U24:V24"/>
    <mergeCell ref="W24:X24"/>
    <mergeCell ref="Y24:AB24"/>
    <mergeCell ref="F27:G27"/>
    <mergeCell ref="I27:J27"/>
    <mergeCell ref="L27:N27"/>
    <mergeCell ref="U27:V27"/>
    <mergeCell ref="W27:X27"/>
    <mergeCell ref="Y27:AB27"/>
    <mergeCell ref="F26:G26"/>
    <mergeCell ref="I26:J26"/>
    <mergeCell ref="L26:N26"/>
    <mergeCell ref="U26:V26"/>
    <mergeCell ref="W26:X26"/>
    <mergeCell ref="Y26:AB26"/>
    <mergeCell ref="F29:G29"/>
    <mergeCell ref="I29:J29"/>
    <mergeCell ref="L29:N29"/>
    <mergeCell ref="U29:V29"/>
    <mergeCell ref="W29:X29"/>
    <mergeCell ref="Y29:AB29"/>
    <mergeCell ref="F28:G28"/>
    <mergeCell ref="I28:J28"/>
    <mergeCell ref="L28:N28"/>
    <mergeCell ref="U28:V28"/>
    <mergeCell ref="W28:X28"/>
    <mergeCell ref="Y28:AB28"/>
    <mergeCell ref="F31:G31"/>
    <mergeCell ref="I31:J31"/>
    <mergeCell ref="L31:N31"/>
    <mergeCell ref="U31:V31"/>
    <mergeCell ref="W31:X31"/>
    <mergeCell ref="Y31:AB31"/>
    <mergeCell ref="F30:G30"/>
    <mergeCell ref="I30:J30"/>
    <mergeCell ref="L30:N30"/>
    <mergeCell ref="U30:V30"/>
    <mergeCell ref="W30:X30"/>
    <mergeCell ref="Y30:AB30"/>
    <mergeCell ref="F33:G33"/>
    <mergeCell ref="I33:J33"/>
    <mergeCell ref="L33:N33"/>
    <mergeCell ref="U33:V33"/>
    <mergeCell ref="W33:X33"/>
    <mergeCell ref="Y33:AB33"/>
    <mergeCell ref="F32:G32"/>
    <mergeCell ref="I32:J32"/>
    <mergeCell ref="L32:N32"/>
    <mergeCell ref="U32:V32"/>
    <mergeCell ref="W32:X32"/>
    <mergeCell ref="Y32:AB32"/>
    <mergeCell ref="F35:G35"/>
    <mergeCell ref="I35:J35"/>
    <mergeCell ref="L35:N35"/>
    <mergeCell ref="U35:V35"/>
    <mergeCell ref="W35:X35"/>
    <mergeCell ref="Y35:AB35"/>
    <mergeCell ref="F34:G34"/>
    <mergeCell ref="I34:J34"/>
    <mergeCell ref="L34:N34"/>
    <mergeCell ref="U34:V34"/>
    <mergeCell ref="W34:X34"/>
    <mergeCell ref="Y34:AB34"/>
    <mergeCell ref="F37:G37"/>
    <mergeCell ref="I37:J37"/>
    <mergeCell ref="L37:N37"/>
    <mergeCell ref="U37:V37"/>
    <mergeCell ref="W37:X37"/>
    <mergeCell ref="Y37:AB37"/>
    <mergeCell ref="F36:G36"/>
    <mergeCell ref="I36:J36"/>
    <mergeCell ref="L36:N36"/>
    <mergeCell ref="U36:V36"/>
    <mergeCell ref="W36:X36"/>
    <mergeCell ref="Y36:AB36"/>
    <mergeCell ref="F39:G39"/>
    <mergeCell ref="I39:J39"/>
    <mergeCell ref="L39:N39"/>
    <mergeCell ref="U39:V39"/>
    <mergeCell ref="W39:X39"/>
    <mergeCell ref="Y39:AB39"/>
    <mergeCell ref="F38:G38"/>
    <mergeCell ref="I38:J38"/>
    <mergeCell ref="L38:N38"/>
    <mergeCell ref="U38:V38"/>
    <mergeCell ref="W38:X38"/>
    <mergeCell ref="Y38:AB38"/>
    <mergeCell ref="F41:G41"/>
    <mergeCell ref="I41:J41"/>
    <mergeCell ref="L41:N41"/>
    <mergeCell ref="U41:V41"/>
    <mergeCell ref="W41:X41"/>
    <mergeCell ref="Y41:AB41"/>
    <mergeCell ref="F40:G40"/>
    <mergeCell ref="I40:J40"/>
    <mergeCell ref="L40:N40"/>
    <mergeCell ref="U40:V40"/>
    <mergeCell ref="W40:X40"/>
    <mergeCell ref="Y40:AB40"/>
    <mergeCell ref="F43:G43"/>
    <mergeCell ref="I43:J43"/>
    <mergeCell ref="L43:N43"/>
    <mergeCell ref="U43:V43"/>
    <mergeCell ref="W43:X43"/>
    <mergeCell ref="Y43:AB43"/>
    <mergeCell ref="F42:G42"/>
    <mergeCell ref="I42:J42"/>
    <mergeCell ref="L42:N42"/>
    <mergeCell ref="U42:V42"/>
    <mergeCell ref="W42:X42"/>
    <mergeCell ref="Y42:AB42"/>
    <mergeCell ref="F45:G45"/>
    <mergeCell ref="I45:J45"/>
    <mergeCell ref="L45:N45"/>
    <mergeCell ref="U45:V45"/>
    <mergeCell ref="W45:X45"/>
    <mergeCell ref="Y45:AB45"/>
    <mergeCell ref="F44:G44"/>
    <mergeCell ref="I44:J44"/>
    <mergeCell ref="L44:N44"/>
    <mergeCell ref="U44:V44"/>
    <mergeCell ref="W44:X44"/>
    <mergeCell ref="Y44:AB44"/>
    <mergeCell ref="F47:G47"/>
    <mergeCell ref="I47:J47"/>
    <mergeCell ref="L47:N47"/>
    <mergeCell ref="U47:V47"/>
    <mergeCell ref="W47:X47"/>
    <mergeCell ref="Y47:AB47"/>
    <mergeCell ref="F46:G46"/>
    <mergeCell ref="I46:J46"/>
    <mergeCell ref="L46:N46"/>
    <mergeCell ref="U46:V46"/>
    <mergeCell ref="W46:X46"/>
    <mergeCell ref="Y46:AB46"/>
    <mergeCell ref="F49:G49"/>
    <mergeCell ref="I49:J49"/>
    <mergeCell ref="L49:N49"/>
    <mergeCell ref="U49:V49"/>
    <mergeCell ref="W49:X49"/>
    <mergeCell ref="Y49:AB49"/>
    <mergeCell ref="F48:G48"/>
    <mergeCell ref="I48:J48"/>
    <mergeCell ref="L48:N48"/>
    <mergeCell ref="U48:V48"/>
    <mergeCell ref="W48:X48"/>
    <mergeCell ref="Y48:AB48"/>
    <mergeCell ref="F51:G51"/>
    <mergeCell ref="I51:J51"/>
    <mergeCell ref="L51:N51"/>
    <mergeCell ref="U51:V51"/>
    <mergeCell ref="W51:X51"/>
    <mergeCell ref="Y51:AB51"/>
    <mergeCell ref="F50:G50"/>
    <mergeCell ref="I50:J50"/>
    <mergeCell ref="L50:N50"/>
    <mergeCell ref="U50:V50"/>
    <mergeCell ref="W50:X50"/>
    <mergeCell ref="Y50:AB50"/>
    <mergeCell ref="F53:G53"/>
    <mergeCell ref="I53:J53"/>
    <mergeCell ref="L53:N53"/>
    <mergeCell ref="U53:V53"/>
    <mergeCell ref="W53:X53"/>
    <mergeCell ref="Y53:AB53"/>
    <mergeCell ref="F52:G52"/>
    <mergeCell ref="I52:J52"/>
    <mergeCell ref="L52:N52"/>
    <mergeCell ref="U52:V52"/>
    <mergeCell ref="W52:X52"/>
    <mergeCell ref="Y52:AB52"/>
    <mergeCell ref="F55:G55"/>
    <mergeCell ref="I55:J55"/>
    <mergeCell ref="L55:N55"/>
    <mergeCell ref="U55:V55"/>
    <mergeCell ref="W55:X55"/>
    <mergeCell ref="Y55:AB55"/>
    <mergeCell ref="F54:G54"/>
    <mergeCell ref="I54:J54"/>
    <mergeCell ref="L54:N54"/>
    <mergeCell ref="U54:V54"/>
    <mergeCell ref="W54:X54"/>
    <mergeCell ref="Y54:AB54"/>
    <mergeCell ref="F57:G57"/>
    <mergeCell ref="I57:J57"/>
    <mergeCell ref="L57:N57"/>
    <mergeCell ref="U57:V57"/>
    <mergeCell ref="W57:X57"/>
    <mergeCell ref="Y57:AB57"/>
    <mergeCell ref="F56:G56"/>
    <mergeCell ref="I56:J56"/>
    <mergeCell ref="L56:N56"/>
    <mergeCell ref="U56:V56"/>
    <mergeCell ref="W56:X56"/>
    <mergeCell ref="Y56:AB56"/>
    <mergeCell ref="F59:G59"/>
    <mergeCell ref="I59:J59"/>
    <mergeCell ref="L59:N59"/>
    <mergeCell ref="U59:V59"/>
    <mergeCell ref="W59:X59"/>
    <mergeCell ref="Y59:AB59"/>
    <mergeCell ref="F58:G58"/>
    <mergeCell ref="I58:J58"/>
    <mergeCell ref="L58:N58"/>
    <mergeCell ref="U58:V58"/>
    <mergeCell ref="W58:X58"/>
    <mergeCell ref="Y58:AB58"/>
    <mergeCell ref="F61:G61"/>
    <mergeCell ref="I61:J61"/>
    <mergeCell ref="L61:N61"/>
    <mergeCell ref="U61:V61"/>
    <mergeCell ref="W61:X61"/>
    <mergeCell ref="Y61:AB61"/>
    <mergeCell ref="F60:G60"/>
    <mergeCell ref="I60:J60"/>
    <mergeCell ref="L60:N60"/>
    <mergeCell ref="U60:V60"/>
    <mergeCell ref="W60:X60"/>
    <mergeCell ref="Y60:AB60"/>
    <mergeCell ref="F62:G62"/>
    <mergeCell ref="I62:J62"/>
    <mergeCell ref="L62:N62"/>
    <mergeCell ref="U62:V62"/>
    <mergeCell ref="Y62:AB62"/>
    <mergeCell ref="F63:G63"/>
    <mergeCell ref="I63:J63"/>
    <mergeCell ref="L63:N63"/>
    <mergeCell ref="U63:V63"/>
    <mergeCell ref="Y63:AB63"/>
    <mergeCell ref="F64:G64"/>
    <mergeCell ref="I64:J64"/>
    <mergeCell ref="L64:N64"/>
    <mergeCell ref="U64:V64"/>
    <mergeCell ref="Y64:AB64"/>
    <mergeCell ref="F65:G65"/>
    <mergeCell ref="I65:J65"/>
    <mergeCell ref="L65:N65"/>
    <mergeCell ref="U65:V65"/>
    <mergeCell ref="Y65:AB65"/>
    <mergeCell ref="F66:G66"/>
    <mergeCell ref="I66:J66"/>
    <mergeCell ref="L66:N66"/>
    <mergeCell ref="U66:V66"/>
    <mergeCell ref="Y66:AB66"/>
    <mergeCell ref="F67:G67"/>
    <mergeCell ref="I67:J67"/>
    <mergeCell ref="L67:N67"/>
    <mergeCell ref="U67:V67"/>
    <mergeCell ref="Y67:AB67"/>
    <mergeCell ref="F68:G68"/>
    <mergeCell ref="I68:J68"/>
    <mergeCell ref="L68:N68"/>
    <mergeCell ref="U68:V68"/>
    <mergeCell ref="Y68:AB68"/>
    <mergeCell ref="F69:G69"/>
    <mergeCell ref="I69:J69"/>
    <mergeCell ref="L69:N69"/>
    <mergeCell ref="U69:V69"/>
    <mergeCell ref="Y69:AB69"/>
    <mergeCell ref="F70:G70"/>
    <mergeCell ref="I70:J70"/>
    <mergeCell ref="L70:N70"/>
    <mergeCell ref="U70:V70"/>
    <mergeCell ref="Y70:AB70"/>
    <mergeCell ref="F71:G71"/>
    <mergeCell ref="I71:J71"/>
    <mergeCell ref="L71:N71"/>
    <mergeCell ref="U71:V71"/>
    <mergeCell ref="Y71:AB71"/>
    <mergeCell ref="V77:AB77"/>
    <mergeCell ref="F72:G72"/>
    <mergeCell ref="I72:J72"/>
    <mergeCell ref="L72:N72"/>
    <mergeCell ref="U72:V72"/>
    <mergeCell ref="Y72:AB72"/>
    <mergeCell ref="F73:G73"/>
    <mergeCell ref="I73:J73"/>
    <mergeCell ref="L73:N73"/>
    <mergeCell ref="U73:V73"/>
    <mergeCell ref="Y73:AB73"/>
  </mergeCells>
  <pageMargins left="0.15748031496062992" right="0.15748031496062992" top="0.19685039370078741" bottom="0.19685039370078741" header="0" footer="0"/>
  <pageSetup paperSize="9" scale="96" orientation="portrait" verticalDpi="1200" r:id="rId1"/>
</worksheet>
</file>

<file path=xl/worksheets/sheet12.xml><?xml version="1.0" encoding="utf-8"?>
<worksheet xmlns="http://schemas.openxmlformats.org/spreadsheetml/2006/main" xmlns:r="http://schemas.openxmlformats.org/officeDocument/2006/relationships">
  <sheetPr>
    <tabColor indexed="20"/>
  </sheetPr>
  <dimension ref="A1:Z78"/>
  <sheetViews>
    <sheetView zoomScaleNormal="100" workbookViewId="0"/>
  </sheetViews>
  <sheetFormatPr defaultRowHeight="12.75"/>
  <cols>
    <col min="1" max="1" width="1" style="379" customWidth="1"/>
    <col min="2" max="2" width="2.5703125" style="379" customWidth="1"/>
    <col min="3" max="3" width="2.28515625" style="379" customWidth="1"/>
    <col min="4" max="4" width="19.5703125" style="379" customWidth="1"/>
    <col min="5" max="5" width="0.5703125" style="379" customWidth="1"/>
    <col min="6" max="6" width="8.7109375" style="379" customWidth="1"/>
    <col min="7" max="7" width="0.5703125" style="379" customWidth="1"/>
    <col min="8" max="8" width="8.5703125" style="379" customWidth="1"/>
    <col min="9" max="9" width="0.5703125" style="379" customWidth="1"/>
    <col min="10" max="10" width="8.7109375" style="379" customWidth="1"/>
    <col min="11" max="11" width="0.5703125" style="379" customWidth="1"/>
    <col min="12" max="12" width="8.7109375" style="379" customWidth="1"/>
    <col min="13" max="13" width="0.5703125" style="379" customWidth="1"/>
    <col min="14" max="14" width="8.7109375" style="379" customWidth="1"/>
    <col min="15" max="15" width="0.42578125" style="379" customWidth="1"/>
    <col min="16" max="16" width="8.7109375" style="379" customWidth="1"/>
    <col min="17" max="17" width="0.42578125" style="379" customWidth="1"/>
    <col min="18" max="18" width="8.85546875" style="379" customWidth="1"/>
    <col min="19" max="19" width="0.5703125" style="379" customWidth="1"/>
    <col min="20" max="20" width="9" style="379" customWidth="1"/>
    <col min="21" max="21" width="2.5703125" style="379" customWidth="1"/>
    <col min="22" max="22" width="1" style="379" customWidth="1"/>
    <col min="23" max="23" width="3.7109375" style="379" customWidth="1"/>
    <col min="24" max="16384" width="9.140625" style="379"/>
  </cols>
  <sheetData>
    <row r="1" spans="1:26" ht="13.5" customHeight="1" thickBot="1">
      <c r="A1" s="376"/>
      <c r="B1" s="1347"/>
      <c r="C1" s="1347"/>
      <c r="D1" s="1347"/>
      <c r="E1" s="377"/>
      <c r="F1" s="377"/>
      <c r="G1" s="377"/>
      <c r="H1" s="377"/>
      <c r="I1" s="377"/>
      <c r="J1" s="377"/>
      <c r="K1" s="377"/>
      <c r="L1" s="377"/>
      <c r="M1" s="377"/>
      <c r="N1" s="377"/>
      <c r="O1" s="377"/>
      <c r="P1" s="377"/>
      <c r="Q1" s="377"/>
      <c r="R1" s="377"/>
      <c r="S1" s="377"/>
      <c r="T1" s="863" t="s">
        <v>699</v>
      </c>
      <c r="U1" s="378"/>
      <c r="V1" s="376"/>
      <c r="X1" s="1334"/>
    </row>
    <row r="2" spans="1:26" ht="6" customHeight="1">
      <c r="A2" s="376"/>
      <c r="B2" s="574"/>
      <c r="C2" s="575"/>
      <c r="D2" s="575"/>
      <c r="E2" s="380"/>
      <c r="F2" s="380"/>
      <c r="G2" s="380"/>
      <c r="H2" s="380"/>
      <c r="I2" s="380"/>
      <c r="J2" s="380"/>
      <c r="K2" s="380"/>
      <c r="L2" s="380"/>
      <c r="M2" s="380"/>
      <c r="N2" s="380"/>
      <c r="O2" s="380"/>
      <c r="P2" s="380"/>
      <c r="Q2" s="380"/>
      <c r="R2" s="380"/>
      <c r="S2" s="380"/>
      <c r="T2" s="381"/>
      <c r="U2" s="382"/>
      <c r="V2" s="376"/>
      <c r="X2" s="1334"/>
    </row>
    <row r="3" spans="1:26" ht="13.5" customHeight="1" thickBot="1">
      <c r="A3" s="376"/>
      <c r="B3" s="383"/>
      <c r="C3" s="384"/>
      <c r="D3" s="384"/>
      <c r="E3" s="384"/>
      <c r="F3" s="382"/>
      <c r="G3" s="382"/>
      <c r="H3" s="382"/>
      <c r="I3" s="382"/>
      <c r="J3" s="382"/>
      <c r="K3" s="382"/>
      <c r="L3" s="382"/>
      <c r="M3" s="382"/>
      <c r="N3" s="382"/>
      <c r="O3" s="382"/>
      <c r="P3" s="1301"/>
      <c r="Q3" s="1301"/>
      <c r="R3" s="1301"/>
      <c r="S3" s="1301"/>
      <c r="T3" s="1301" t="s">
        <v>82</v>
      </c>
      <c r="U3" s="1301"/>
      <c r="V3" s="1301"/>
      <c r="X3" s="1334"/>
    </row>
    <row r="4" spans="1:26" ht="15" customHeight="1" thickBot="1">
      <c r="A4" s="376"/>
      <c r="B4" s="383"/>
      <c r="C4" s="385" t="s">
        <v>698</v>
      </c>
      <c r="D4" s="1346"/>
      <c r="E4" s="1346"/>
      <c r="F4" s="1346"/>
      <c r="G4" s="1346"/>
      <c r="H4" s="1346"/>
      <c r="I4" s="1346"/>
      <c r="J4" s="1346"/>
      <c r="K4" s="1346"/>
      <c r="L4" s="1346"/>
      <c r="M4" s="1346"/>
      <c r="N4" s="1346"/>
      <c r="O4" s="1346"/>
      <c r="P4" s="1346"/>
      <c r="Q4" s="1346"/>
      <c r="R4" s="1346"/>
      <c r="S4" s="1346"/>
      <c r="T4" s="1345"/>
      <c r="U4" s="1301"/>
      <c r="V4" s="1301"/>
      <c r="X4" s="1334"/>
    </row>
    <row r="5" spans="1:26" ht="4.5" customHeight="1">
      <c r="A5" s="376"/>
      <c r="B5" s="383"/>
      <c r="C5" s="1604" t="s">
        <v>112</v>
      </c>
      <c r="D5" s="1605"/>
      <c r="E5" s="382"/>
      <c r="F5" s="16"/>
      <c r="G5" s="382"/>
      <c r="H5" s="382"/>
      <c r="I5" s="382"/>
      <c r="J5" s="382"/>
      <c r="K5" s="382"/>
      <c r="L5" s="382"/>
      <c r="M5" s="382"/>
      <c r="N5" s="382"/>
      <c r="O5" s="382"/>
      <c r="P5" s="1301"/>
      <c r="Q5" s="1301"/>
      <c r="R5" s="1301"/>
      <c r="S5" s="1301"/>
      <c r="T5" s="1301"/>
      <c r="U5" s="1301"/>
      <c r="V5" s="1301"/>
      <c r="X5" s="1334"/>
    </row>
    <row r="6" spans="1:26" ht="13.5" customHeight="1">
      <c r="A6" s="376"/>
      <c r="B6" s="383"/>
      <c r="C6" s="1606"/>
      <c r="D6" s="1606"/>
      <c r="E6" s="235">
        <v>1999</v>
      </c>
      <c r="F6" s="235"/>
      <c r="G6" s="382"/>
      <c r="H6" s="236">
        <v>2006</v>
      </c>
      <c r="I6" s="1301"/>
      <c r="J6" s="236">
        <v>2007</v>
      </c>
      <c r="K6" s="1301"/>
      <c r="L6" s="236">
        <v>2008</v>
      </c>
      <c r="M6" s="1301"/>
      <c r="N6" s="236">
        <v>2009</v>
      </c>
      <c r="O6" s="1301"/>
      <c r="P6" s="236">
        <v>2010</v>
      </c>
      <c r="Q6" s="1301"/>
      <c r="R6" s="236">
        <v>2011</v>
      </c>
      <c r="S6" s="1301"/>
      <c r="T6" s="236">
        <v>2012</v>
      </c>
      <c r="U6" s="1301"/>
      <c r="V6" s="1301"/>
      <c r="X6" s="1334"/>
    </row>
    <row r="7" spans="1:26" ht="2.25" customHeight="1">
      <c r="A7" s="376"/>
      <c r="B7" s="383"/>
      <c r="C7" s="237"/>
      <c r="D7" s="237"/>
      <c r="E7" s="16"/>
      <c r="F7" s="16"/>
      <c r="G7" s="382"/>
      <c r="H7" s="16"/>
      <c r="I7" s="1301"/>
      <c r="J7" s="16"/>
      <c r="K7" s="1301"/>
      <c r="L7" s="16"/>
      <c r="M7" s="1301"/>
      <c r="N7" s="16"/>
      <c r="O7" s="1301"/>
      <c r="P7" s="16"/>
      <c r="Q7" s="1301"/>
      <c r="R7" s="16"/>
      <c r="S7" s="1301"/>
      <c r="T7" s="16"/>
      <c r="U7" s="1301"/>
      <c r="V7" s="1301"/>
      <c r="X7" s="1334"/>
    </row>
    <row r="8" spans="1:26" ht="18.75" customHeight="1">
      <c r="A8" s="376"/>
      <c r="B8" s="383"/>
      <c r="C8" s="1607" t="s">
        <v>697</v>
      </c>
      <c r="D8" s="1607"/>
      <c r="E8" s="1607"/>
      <c r="F8" s="1607"/>
      <c r="G8" s="382"/>
      <c r="H8" s="1608">
        <v>385.9</v>
      </c>
      <c r="I8" s="1342"/>
      <c r="J8" s="1608">
        <v>403</v>
      </c>
      <c r="K8" s="1342"/>
      <c r="L8" s="1608">
        <v>426</v>
      </c>
      <c r="M8" s="1342"/>
      <c r="N8" s="1608">
        <v>450</v>
      </c>
      <c r="O8" s="1341"/>
      <c r="P8" s="1608">
        <v>475</v>
      </c>
      <c r="Q8" s="1341"/>
      <c r="R8" s="1608">
        <v>485</v>
      </c>
      <c r="S8" s="1343"/>
      <c r="T8" s="1608">
        <v>485</v>
      </c>
      <c r="U8" s="1340"/>
      <c r="V8" s="1340"/>
      <c r="X8" s="1344"/>
      <c r="Y8" s="1344"/>
      <c r="Z8" s="1344"/>
    </row>
    <row r="9" spans="1:26" ht="4.5" customHeight="1">
      <c r="A9" s="376"/>
      <c r="B9" s="383"/>
      <c r="C9" s="1607"/>
      <c r="D9" s="1607"/>
      <c r="E9" s="1607"/>
      <c r="F9" s="1607"/>
      <c r="G9" s="382"/>
      <c r="H9" s="1608"/>
      <c r="I9" s="1342"/>
      <c r="J9" s="1608"/>
      <c r="K9" s="1342"/>
      <c r="L9" s="1608"/>
      <c r="M9" s="1342"/>
      <c r="N9" s="1608"/>
      <c r="O9" s="1341"/>
      <c r="P9" s="1608"/>
      <c r="Q9" s="1341"/>
      <c r="R9" s="1608"/>
      <c r="S9" s="1343"/>
      <c r="T9" s="1608"/>
      <c r="U9" s="1340"/>
      <c r="V9" s="1340"/>
      <c r="X9" s="1334"/>
    </row>
    <row r="10" spans="1:26" s="389" customFormat="1" ht="10.5" customHeight="1">
      <c r="A10" s="386"/>
      <c r="B10" s="387"/>
      <c r="C10" s="1607"/>
      <c r="D10" s="1607"/>
      <c r="E10" s="1607"/>
      <c r="F10" s="1607"/>
      <c r="G10" s="388"/>
      <c r="H10" s="1608"/>
      <c r="I10" s="1342"/>
      <c r="J10" s="1608"/>
      <c r="K10" s="1342"/>
      <c r="L10" s="1608"/>
      <c r="M10" s="1342"/>
      <c r="N10" s="1608"/>
      <c r="O10" s="1341"/>
      <c r="P10" s="1608"/>
      <c r="Q10" s="1341"/>
      <c r="R10" s="1608"/>
      <c r="S10" s="1341"/>
      <c r="T10" s="1608"/>
      <c r="U10" s="1340"/>
      <c r="V10" s="1340"/>
      <c r="X10" s="1331"/>
    </row>
    <row r="11" spans="1:26" ht="31.5" customHeight="1">
      <c r="A11" s="376"/>
      <c r="B11" s="1339"/>
      <c r="C11" s="1338" t="s">
        <v>696</v>
      </c>
      <c r="D11" s="1338"/>
      <c r="E11" s="1332"/>
      <c r="F11" s="1332"/>
      <c r="G11" s="1337"/>
      <c r="H11" s="1335" t="s">
        <v>695</v>
      </c>
      <c r="I11" s="1336"/>
      <c r="J11" s="1335" t="s">
        <v>694</v>
      </c>
      <c r="K11" s="1336"/>
      <c r="L11" s="1335" t="s">
        <v>693</v>
      </c>
      <c r="M11" s="1336"/>
      <c r="N11" s="1335" t="s">
        <v>692</v>
      </c>
      <c r="O11" s="1336"/>
      <c r="P11" s="1335" t="s">
        <v>691</v>
      </c>
      <c r="Q11" s="1336"/>
      <c r="R11" s="1335" t="s">
        <v>690</v>
      </c>
      <c r="S11" s="1336"/>
      <c r="T11" s="1335" t="s">
        <v>690</v>
      </c>
      <c r="U11" s="1335"/>
      <c r="V11" s="1335"/>
      <c r="X11" s="1334"/>
    </row>
    <row r="12" spans="1:26" s="389" customFormat="1" ht="18" customHeight="1">
      <c r="A12" s="386"/>
      <c r="B12" s="387"/>
      <c r="C12" s="390" t="s">
        <v>689</v>
      </c>
      <c r="D12" s="390"/>
      <c r="E12" s="1332"/>
      <c r="F12" s="1332"/>
      <c r="G12" s="388"/>
      <c r="H12" s="1332" t="s">
        <v>688</v>
      </c>
      <c r="I12" s="388"/>
      <c r="J12" s="1332" t="s">
        <v>687</v>
      </c>
      <c r="K12" s="1332"/>
      <c r="L12" s="1332" t="s">
        <v>686</v>
      </c>
      <c r="M12" s="388"/>
      <c r="N12" s="1332" t="s">
        <v>685</v>
      </c>
      <c r="O12" s="1332"/>
      <c r="P12" s="1332" t="s">
        <v>684</v>
      </c>
      <c r="Q12" s="1333"/>
      <c r="R12" s="1332" t="s">
        <v>683</v>
      </c>
      <c r="S12" s="1333"/>
      <c r="T12" s="1332" t="s">
        <v>683</v>
      </c>
      <c r="U12" s="1332"/>
      <c r="V12" s="1332"/>
      <c r="X12" s="1331"/>
    </row>
    <row r="13" spans="1:26" ht="9.75" customHeight="1" thickBot="1">
      <c r="A13" s="376"/>
      <c r="B13" s="383"/>
      <c r="C13" s="382"/>
      <c r="D13" s="382"/>
      <c r="E13" s="382"/>
      <c r="F13" s="382"/>
      <c r="G13" s="382"/>
      <c r="H13" s="382"/>
      <c r="I13" s="382"/>
      <c r="J13" s="382"/>
      <c r="K13" s="382"/>
      <c r="L13" s="382"/>
      <c r="M13" s="382"/>
      <c r="N13" s="382"/>
      <c r="O13" s="382"/>
      <c r="P13" s="382"/>
      <c r="Q13" s="382"/>
      <c r="R13" s="382"/>
      <c r="S13" s="382"/>
      <c r="T13" s="1301"/>
      <c r="U13" s="382"/>
      <c r="V13" s="376"/>
    </row>
    <row r="14" spans="1:26" s="389" customFormat="1" ht="13.5" customHeight="1" thickBot="1">
      <c r="A14" s="386"/>
      <c r="B14" s="387"/>
      <c r="C14" s="385" t="s">
        <v>682</v>
      </c>
      <c r="D14" s="391"/>
      <c r="E14" s="391"/>
      <c r="F14" s="391"/>
      <c r="G14" s="391"/>
      <c r="H14" s="392"/>
      <c r="I14" s="392"/>
      <c r="J14" s="392"/>
      <c r="K14" s="392"/>
      <c r="L14" s="392"/>
      <c r="M14" s="392"/>
      <c r="N14" s="392"/>
      <c r="O14" s="392"/>
      <c r="P14" s="392"/>
      <c r="Q14" s="392"/>
      <c r="R14" s="392"/>
      <c r="S14" s="392"/>
      <c r="T14" s="393"/>
      <c r="U14" s="382"/>
      <c r="V14" s="376"/>
      <c r="W14" s="379"/>
      <c r="X14" s="379"/>
      <c r="Y14" s="379"/>
      <c r="Z14" s="379"/>
    </row>
    <row r="15" spans="1:26" ht="4.5" customHeight="1">
      <c r="A15" s="376"/>
      <c r="B15" s="383"/>
      <c r="C15" s="1538" t="s">
        <v>673</v>
      </c>
      <c r="D15" s="1538"/>
      <c r="E15" s="394"/>
      <c r="F15" s="394"/>
      <c r="G15" s="238"/>
      <c r="H15" s="395"/>
      <c r="I15" s="395"/>
      <c r="J15" s="395"/>
      <c r="K15" s="395"/>
      <c r="L15" s="395"/>
      <c r="M15" s="395"/>
      <c r="N15" s="395"/>
      <c r="O15" s="395"/>
      <c r="P15" s="395"/>
      <c r="Q15" s="395"/>
      <c r="R15" s="395"/>
      <c r="S15" s="395"/>
      <c r="T15" s="395"/>
      <c r="U15" s="382"/>
      <c r="V15" s="376"/>
    </row>
    <row r="16" spans="1:26" ht="13.5" customHeight="1">
      <c r="A16" s="376"/>
      <c r="B16" s="383"/>
      <c r="C16" s="1539"/>
      <c r="D16" s="1539"/>
      <c r="E16" s="394"/>
      <c r="F16" s="394"/>
      <c r="G16" s="238"/>
      <c r="H16" s="1302">
        <v>2008</v>
      </c>
      <c r="I16" s="396"/>
      <c r="J16" s="1505" t="s">
        <v>681</v>
      </c>
      <c r="K16" s="1505"/>
      <c r="L16" s="1505"/>
      <c r="M16" s="396"/>
      <c r="N16" s="1505">
        <v>2010</v>
      </c>
      <c r="O16" s="1505"/>
      <c r="P16" s="1505"/>
      <c r="Q16" s="396"/>
      <c r="R16" s="1505">
        <v>2011</v>
      </c>
      <c r="S16" s="1505"/>
      <c r="T16" s="1505"/>
      <c r="U16" s="382"/>
      <c r="V16" s="376"/>
    </row>
    <row r="17" spans="1:22" ht="12.75" customHeight="1">
      <c r="A17" s="376"/>
      <c r="B17" s="383"/>
      <c r="C17" s="394"/>
      <c r="D17" s="394"/>
      <c r="E17" s="394"/>
      <c r="F17" s="394"/>
      <c r="G17" s="238"/>
      <c r="H17" s="772" t="s">
        <v>113</v>
      </c>
      <c r="I17" s="891"/>
      <c r="J17" s="772" t="s">
        <v>115</v>
      </c>
      <c r="K17" s="891"/>
      <c r="L17" s="772" t="s">
        <v>113</v>
      </c>
      <c r="M17" s="891"/>
      <c r="N17" s="772" t="s">
        <v>115</v>
      </c>
      <c r="O17" s="891"/>
      <c r="P17" s="772" t="s">
        <v>113</v>
      </c>
      <c r="Q17" s="891"/>
      <c r="R17" s="772" t="s">
        <v>115</v>
      </c>
      <c r="S17" s="891"/>
      <c r="T17" s="772" t="s">
        <v>113</v>
      </c>
      <c r="U17" s="382"/>
      <c r="V17" s="376"/>
    </row>
    <row r="18" spans="1:22" ht="4.5" customHeight="1">
      <c r="A18" s="376"/>
      <c r="B18" s="383"/>
      <c r="C18" s="394"/>
      <c r="D18" s="394"/>
      <c r="E18" s="394"/>
      <c r="F18" s="394"/>
      <c r="G18" s="238"/>
      <c r="H18" s="891"/>
      <c r="I18" s="376"/>
      <c r="J18" s="891"/>
      <c r="K18" s="382"/>
      <c r="L18" s="891"/>
      <c r="M18" s="382"/>
      <c r="N18" s="891"/>
      <c r="O18" s="382"/>
      <c r="P18" s="891"/>
      <c r="Q18" s="382"/>
      <c r="R18" s="891"/>
      <c r="S18" s="382"/>
      <c r="T18" s="891"/>
      <c r="U18" s="395"/>
      <c r="V18" s="376"/>
    </row>
    <row r="19" spans="1:22" ht="15" customHeight="1">
      <c r="A19" s="376"/>
      <c r="B19" s="383"/>
      <c r="C19" s="1319" t="s">
        <v>680</v>
      </c>
      <c r="D19" s="397"/>
      <c r="E19" s="394"/>
      <c r="F19" s="394"/>
      <c r="G19" s="238"/>
      <c r="H19" s="1325">
        <v>894.31</v>
      </c>
      <c r="I19" s="376"/>
      <c r="J19" s="1325">
        <v>913.65</v>
      </c>
      <c r="K19" s="382"/>
      <c r="L19" s="1325">
        <v>918.19</v>
      </c>
      <c r="M19" s="382"/>
      <c r="N19" s="1325">
        <v>926</v>
      </c>
      <c r="O19" s="382"/>
      <c r="P19" s="1325">
        <v>942.38</v>
      </c>
      <c r="Q19" s="382"/>
      <c r="R19" s="1325">
        <v>962.93</v>
      </c>
      <c r="S19" s="382"/>
      <c r="T19" s="1325">
        <v>971.52</v>
      </c>
      <c r="U19" s="395"/>
      <c r="V19" s="376"/>
    </row>
    <row r="20" spans="1:22" ht="13.5" customHeight="1">
      <c r="A20" s="376"/>
      <c r="B20" s="383"/>
      <c r="C20" s="1300" t="s">
        <v>84</v>
      </c>
      <c r="D20" s="397"/>
      <c r="E20" s="394"/>
      <c r="F20" s="394"/>
      <c r="G20" s="238"/>
      <c r="H20" s="571">
        <v>976.92</v>
      </c>
      <c r="I20" s="398"/>
      <c r="J20" s="571">
        <v>987.9</v>
      </c>
      <c r="K20" s="384"/>
      <c r="L20" s="571">
        <v>995.98</v>
      </c>
      <c r="M20" s="384"/>
      <c r="N20" s="571">
        <v>1003.7</v>
      </c>
      <c r="O20" s="384"/>
      <c r="P20" s="571">
        <v>1024.42</v>
      </c>
      <c r="Q20" s="384"/>
      <c r="R20" s="571">
        <v>1051.8499999999999</v>
      </c>
      <c r="S20" s="384"/>
      <c r="T20" s="571">
        <v>1053.68</v>
      </c>
      <c r="U20" s="395"/>
      <c r="V20" s="376"/>
    </row>
    <row r="21" spans="1:22" ht="13.5" customHeight="1">
      <c r="A21" s="376"/>
      <c r="B21" s="383"/>
      <c r="C21" s="1300" t="s">
        <v>83</v>
      </c>
      <c r="D21" s="397"/>
      <c r="E21" s="394"/>
      <c r="F21" s="394"/>
      <c r="G21" s="238"/>
      <c r="H21" s="571">
        <v>779.25</v>
      </c>
      <c r="I21" s="398"/>
      <c r="J21" s="571">
        <v>810.5</v>
      </c>
      <c r="K21" s="384"/>
      <c r="L21" s="571">
        <v>812.96</v>
      </c>
      <c r="M21" s="384"/>
      <c r="N21" s="571">
        <v>822.66</v>
      </c>
      <c r="O21" s="384"/>
      <c r="P21" s="571">
        <v>831.86</v>
      </c>
      <c r="Q21" s="384"/>
      <c r="R21" s="571">
        <v>842</v>
      </c>
      <c r="S21" s="384"/>
      <c r="T21" s="571">
        <v>858.3</v>
      </c>
      <c r="U21" s="395"/>
      <c r="V21" s="376"/>
    </row>
    <row r="22" spans="1:22" ht="6.75" customHeight="1">
      <c r="A22" s="376"/>
      <c r="B22" s="383"/>
      <c r="C22" s="544"/>
      <c r="D22" s="397"/>
      <c r="E22" s="394"/>
      <c r="F22" s="394"/>
      <c r="G22" s="238"/>
      <c r="H22" s="238"/>
      <c r="I22" s="376"/>
      <c r="J22" s="238"/>
      <c r="K22" s="382"/>
      <c r="L22" s="238"/>
      <c r="M22" s="382"/>
      <c r="N22" s="238"/>
      <c r="O22" s="382"/>
      <c r="P22" s="238"/>
      <c r="Q22" s="382"/>
      <c r="R22" s="238"/>
      <c r="S22" s="382"/>
      <c r="T22" s="238"/>
      <c r="U22" s="395"/>
      <c r="V22" s="376"/>
    </row>
    <row r="23" spans="1:22" ht="15" customHeight="1">
      <c r="A23" s="376"/>
      <c r="B23" s="383"/>
      <c r="C23" s="1319" t="s">
        <v>679</v>
      </c>
      <c r="D23" s="397"/>
      <c r="E23" s="394"/>
      <c r="F23" s="394"/>
      <c r="G23" s="1326"/>
      <c r="H23" s="1325">
        <v>1071.6300000000001</v>
      </c>
      <c r="I23" s="376"/>
      <c r="J23" s="1325">
        <v>1096.07</v>
      </c>
      <c r="K23" s="382"/>
      <c r="L23" s="1325">
        <v>1101.92</v>
      </c>
      <c r="M23" s="382"/>
      <c r="N23" s="1325">
        <v>1109.3</v>
      </c>
      <c r="O23" s="382"/>
      <c r="P23" s="1325">
        <v>1118.48</v>
      </c>
      <c r="Q23" s="382"/>
      <c r="R23" s="1325">
        <v>1134.44</v>
      </c>
      <c r="S23" s="382"/>
      <c r="T23" s="1325">
        <v>1142.5899999999999</v>
      </c>
      <c r="U23" s="395"/>
      <c r="V23" s="376"/>
    </row>
    <row r="24" spans="1:22" s="400" customFormat="1" ht="13.5" customHeight="1">
      <c r="A24" s="398"/>
      <c r="B24" s="399"/>
      <c r="C24" s="1300" t="s">
        <v>84</v>
      </c>
      <c r="D24" s="397"/>
      <c r="E24" s="394"/>
      <c r="F24" s="394"/>
      <c r="G24" s="238"/>
      <c r="H24" s="571">
        <v>1190.4100000000001</v>
      </c>
      <c r="I24" s="398"/>
      <c r="J24" s="571">
        <v>1203.9000000000001</v>
      </c>
      <c r="K24" s="384"/>
      <c r="L24" s="571">
        <v>1215.01</v>
      </c>
      <c r="M24" s="384"/>
      <c r="N24" s="571">
        <v>1222.71</v>
      </c>
      <c r="O24" s="384"/>
      <c r="P24" s="571">
        <v>1233.19</v>
      </c>
      <c r="Q24" s="384"/>
      <c r="R24" s="571">
        <v>1253.1600000000001</v>
      </c>
      <c r="S24" s="384"/>
      <c r="T24" s="571">
        <v>1254.07</v>
      </c>
      <c r="U24" s="394"/>
      <c r="V24" s="398"/>
    </row>
    <row r="25" spans="1:22" s="400" customFormat="1" ht="13.5" customHeight="1">
      <c r="A25" s="398"/>
      <c r="B25" s="399"/>
      <c r="C25" s="1300" t="s">
        <v>83</v>
      </c>
      <c r="D25" s="397"/>
      <c r="E25" s="394"/>
      <c r="F25" s="394"/>
      <c r="G25" s="238"/>
      <c r="H25" s="571">
        <v>906.2</v>
      </c>
      <c r="I25" s="398"/>
      <c r="J25" s="571">
        <v>946.28</v>
      </c>
      <c r="K25" s="384"/>
      <c r="L25" s="571">
        <v>948.93</v>
      </c>
      <c r="M25" s="384"/>
      <c r="N25" s="571">
        <v>958.24</v>
      </c>
      <c r="O25" s="384"/>
      <c r="P25" s="571">
        <v>963.92</v>
      </c>
      <c r="Q25" s="384"/>
      <c r="R25" s="571">
        <v>973</v>
      </c>
      <c r="S25" s="384"/>
      <c r="T25" s="571">
        <v>988.98</v>
      </c>
      <c r="U25" s="394"/>
      <c r="V25" s="398"/>
    </row>
    <row r="26" spans="1:22" ht="6.75" customHeight="1">
      <c r="A26" s="376"/>
      <c r="B26" s="383"/>
      <c r="C26" s="1304"/>
      <c r="D26" s="397"/>
      <c r="E26" s="394"/>
      <c r="F26" s="394"/>
      <c r="G26" s="238"/>
      <c r="H26" s="238"/>
      <c r="I26" s="376"/>
      <c r="J26" s="238"/>
      <c r="K26" s="382"/>
      <c r="L26" s="238"/>
      <c r="M26" s="382"/>
      <c r="N26" s="238"/>
      <c r="O26" s="382"/>
      <c r="P26" s="238"/>
      <c r="Q26" s="382"/>
      <c r="R26" s="238"/>
      <c r="S26" s="382"/>
      <c r="T26" s="238"/>
      <c r="U26" s="395"/>
      <c r="V26" s="376"/>
    </row>
    <row r="27" spans="1:22" ht="15" customHeight="1">
      <c r="A27" s="376"/>
      <c r="B27" s="383"/>
      <c r="C27" s="1319" t="s">
        <v>678</v>
      </c>
      <c r="D27" s="397"/>
      <c r="E27" s="394"/>
      <c r="F27" s="394"/>
      <c r="G27" s="1329"/>
      <c r="H27" s="1330">
        <f>+H19/H23*100</f>
        <v>83.5</v>
      </c>
      <c r="I27" s="376"/>
      <c r="J27" s="1330">
        <f>+J19/J23*100</f>
        <v>83.4</v>
      </c>
      <c r="K27" s="382"/>
      <c r="L27" s="1330">
        <f>+L19/L23*100</f>
        <v>83.3</v>
      </c>
      <c r="M27" s="382"/>
      <c r="N27" s="1330">
        <f>+N19/N23*100</f>
        <v>83.5</v>
      </c>
      <c r="O27" s="382"/>
      <c r="P27" s="1330">
        <f>+P19/P23*100</f>
        <v>84.3</v>
      </c>
      <c r="Q27" s="382"/>
      <c r="R27" s="1330">
        <f>+R19/R23*100</f>
        <v>84.9</v>
      </c>
      <c r="T27" s="1330">
        <f>+T19/T23*100</f>
        <v>85</v>
      </c>
      <c r="U27" s="395"/>
      <c r="V27" s="376"/>
    </row>
    <row r="28" spans="1:22" ht="13.5" customHeight="1">
      <c r="A28" s="376"/>
      <c r="B28" s="383"/>
      <c r="C28" s="1300" t="s">
        <v>84</v>
      </c>
      <c r="D28" s="397"/>
      <c r="E28" s="394"/>
      <c r="F28" s="394"/>
      <c r="G28" s="1329"/>
      <c r="H28" s="571">
        <f>+H20/H24*100</f>
        <v>82.1</v>
      </c>
      <c r="I28" s="398"/>
      <c r="J28" s="571">
        <f>+J20/J24*100</f>
        <v>82.1</v>
      </c>
      <c r="K28" s="384"/>
      <c r="L28" s="571">
        <f>+L20/L24*100</f>
        <v>82</v>
      </c>
      <c r="M28" s="384"/>
      <c r="N28" s="571">
        <f>+N20/N24*100</f>
        <v>82.1</v>
      </c>
      <c r="O28" s="384"/>
      <c r="P28" s="571">
        <f>+P20/P24*100</f>
        <v>83.1</v>
      </c>
      <c r="Q28" s="384"/>
      <c r="R28" s="571">
        <f>+R20/R24*100</f>
        <v>83.9</v>
      </c>
      <c r="T28" s="571">
        <f>+T20/T24*100</f>
        <v>84</v>
      </c>
      <c r="U28" s="395"/>
      <c r="V28" s="376"/>
    </row>
    <row r="29" spans="1:22" ht="13.5" customHeight="1">
      <c r="A29" s="376"/>
      <c r="B29" s="383"/>
      <c r="C29" s="1300" t="s">
        <v>83</v>
      </c>
      <c r="D29" s="397"/>
      <c r="E29" s="394"/>
      <c r="F29" s="394"/>
      <c r="G29" s="1329"/>
      <c r="H29" s="571">
        <f>+H21/H25*100</f>
        <v>86</v>
      </c>
      <c r="I29" s="398"/>
      <c r="J29" s="571">
        <f>+J21/J25*100</f>
        <v>85.7</v>
      </c>
      <c r="K29" s="384"/>
      <c r="L29" s="571">
        <f>+L21/L25*100</f>
        <v>85.7</v>
      </c>
      <c r="M29" s="384"/>
      <c r="N29" s="571">
        <f>+N21/N25*100</f>
        <v>85.9</v>
      </c>
      <c r="O29" s="384"/>
      <c r="P29" s="571">
        <f>+P21/P25*100</f>
        <v>86.3</v>
      </c>
      <c r="Q29" s="384"/>
      <c r="R29" s="571">
        <f>+R21/R25*100</f>
        <v>86.5</v>
      </c>
      <c r="T29" s="571">
        <f>+T21/T25*100</f>
        <v>86.8</v>
      </c>
      <c r="U29" s="395"/>
      <c r="V29" s="376"/>
    </row>
    <row r="30" spans="1:22" ht="6.75" customHeight="1">
      <c r="A30" s="376"/>
      <c r="B30" s="383"/>
      <c r="C30" s="544"/>
      <c r="D30" s="397"/>
      <c r="E30" s="394"/>
      <c r="F30" s="394"/>
      <c r="G30" s="1328"/>
      <c r="H30" s="1327"/>
      <c r="I30" s="376"/>
      <c r="J30" s="1327"/>
      <c r="K30" s="382"/>
      <c r="L30" s="1327"/>
      <c r="M30" s="382"/>
      <c r="N30" s="1327"/>
      <c r="O30" s="382"/>
      <c r="P30" s="1327"/>
      <c r="Q30" s="382"/>
      <c r="R30" s="1327"/>
      <c r="S30" s="382"/>
      <c r="T30" s="1327"/>
      <c r="U30" s="395"/>
      <c r="V30" s="376"/>
    </row>
    <row r="31" spans="1:22" ht="23.25" customHeight="1">
      <c r="A31" s="376"/>
      <c r="B31" s="383"/>
      <c r="C31" s="1600" t="s">
        <v>677</v>
      </c>
      <c r="D31" s="1601"/>
      <c r="E31" s="1601"/>
      <c r="F31" s="1601"/>
      <c r="G31" s="1326"/>
      <c r="H31" s="1325">
        <v>7.4</v>
      </c>
      <c r="I31" s="376"/>
      <c r="J31" s="1325">
        <v>8.1</v>
      </c>
      <c r="K31" s="382"/>
      <c r="L31" s="1325">
        <v>8.6999999999999993</v>
      </c>
      <c r="M31" s="382"/>
      <c r="N31" s="1325">
        <v>9.4</v>
      </c>
      <c r="O31" s="382"/>
      <c r="P31" s="1325">
        <v>10.5</v>
      </c>
      <c r="Q31" s="382"/>
      <c r="R31" s="1325">
        <v>10.9</v>
      </c>
      <c r="S31" s="382"/>
      <c r="T31" s="1325">
        <v>11.3</v>
      </c>
      <c r="U31" s="395"/>
      <c r="V31" s="376"/>
    </row>
    <row r="32" spans="1:22" ht="13.5" customHeight="1">
      <c r="A32" s="398"/>
      <c r="B32" s="399"/>
      <c r="C32" s="1300" t="s">
        <v>676</v>
      </c>
      <c r="D32" s="397"/>
      <c r="E32" s="394"/>
      <c r="F32" s="394"/>
      <c r="G32" s="238"/>
      <c r="H32" s="571">
        <v>4.8</v>
      </c>
      <c r="I32" s="376"/>
      <c r="J32" s="571">
        <v>5.3</v>
      </c>
      <c r="K32" s="382"/>
      <c r="L32" s="571">
        <v>5.9</v>
      </c>
      <c r="M32" s="382"/>
      <c r="N32" s="571">
        <v>6.4</v>
      </c>
      <c r="O32" s="382"/>
      <c r="P32" s="571">
        <v>7.5</v>
      </c>
      <c r="Q32" s="382"/>
      <c r="R32" s="571">
        <v>8.1</v>
      </c>
      <c r="S32" s="382"/>
      <c r="T32" s="571">
        <v>8.3000000000000007</v>
      </c>
      <c r="U32" s="395"/>
      <c r="V32" s="376"/>
    </row>
    <row r="33" spans="1:23" ht="13.5" customHeight="1">
      <c r="A33" s="376"/>
      <c r="B33" s="383"/>
      <c r="C33" s="1300" t="s">
        <v>675</v>
      </c>
      <c r="D33" s="397"/>
      <c r="E33" s="394"/>
      <c r="F33" s="394"/>
      <c r="G33" s="238"/>
      <c r="H33" s="571">
        <v>10.9</v>
      </c>
      <c r="I33" s="376"/>
      <c r="J33" s="571">
        <v>11.9</v>
      </c>
      <c r="K33" s="382"/>
      <c r="L33" s="571">
        <v>12.3</v>
      </c>
      <c r="M33" s="382"/>
      <c r="N33" s="571">
        <v>13.4</v>
      </c>
      <c r="O33" s="382"/>
      <c r="P33" s="571">
        <v>14.4</v>
      </c>
      <c r="Q33" s="382"/>
      <c r="R33" s="571">
        <v>14.7</v>
      </c>
      <c r="S33" s="382"/>
      <c r="T33" s="571">
        <v>15.3</v>
      </c>
      <c r="U33" s="395"/>
      <c r="V33" s="376"/>
    </row>
    <row r="34" spans="1:23" ht="9.75" customHeight="1" thickBot="1">
      <c r="A34" s="376"/>
      <c r="B34" s="383"/>
      <c r="C34" s="544"/>
      <c r="D34" s="397"/>
      <c r="E34" s="394"/>
      <c r="F34" s="394"/>
      <c r="G34" s="1602"/>
      <c r="H34" s="1602"/>
      <c r="I34" s="16"/>
      <c r="J34" s="1602"/>
      <c r="K34" s="1602"/>
      <c r="L34" s="1602"/>
      <c r="M34" s="16"/>
      <c r="N34" s="1602"/>
      <c r="O34" s="1602"/>
      <c r="P34" s="1602"/>
      <c r="Q34" s="16"/>
      <c r="R34" s="1603"/>
      <c r="S34" s="1603"/>
      <c r="T34" s="1603"/>
      <c r="U34" s="395"/>
      <c r="V34" s="376"/>
    </row>
    <row r="35" spans="1:23" ht="30.75" customHeight="1" thickBot="1">
      <c r="A35" s="376"/>
      <c r="B35" s="383"/>
      <c r="C35" s="1593" t="s">
        <v>674</v>
      </c>
      <c r="D35" s="1594"/>
      <c r="E35" s="1594"/>
      <c r="F35" s="1594"/>
      <c r="G35" s="1594"/>
      <c r="H35" s="1594"/>
      <c r="I35" s="1594"/>
      <c r="J35" s="1594"/>
      <c r="K35" s="1594"/>
      <c r="L35" s="1594"/>
      <c r="M35" s="1594"/>
      <c r="N35" s="1594"/>
      <c r="O35" s="1594"/>
      <c r="P35" s="1594"/>
      <c r="Q35" s="1594"/>
      <c r="R35" s="1594"/>
      <c r="S35" s="1594"/>
      <c r="T35" s="1595"/>
      <c r="U35" s="1311"/>
      <c r="V35" s="376"/>
      <c r="W35" s="403"/>
    </row>
    <row r="36" spans="1:23" ht="4.5" customHeight="1">
      <c r="A36" s="376"/>
      <c r="B36" s="383"/>
      <c r="C36" s="1596" t="s">
        <v>673</v>
      </c>
      <c r="D36" s="1596"/>
      <c r="E36" s="1317"/>
      <c r="F36" s="1316"/>
      <c r="G36" s="401"/>
      <c r="H36" s="404"/>
      <c r="I36" s="376"/>
      <c r="J36" s="404"/>
      <c r="K36" s="376"/>
      <c r="L36" s="404"/>
      <c r="M36" s="376"/>
      <c r="N36" s="404"/>
      <c r="O36" s="376"/>
      <c r="P36" s="404"/>
      <c r="Q36" s="376"/>
      <c r="R36" s="404"/>
      <c r="S36" s="404"/>
      <c r="T36" s="404"/>
      <c r="U36" s="1311"/>
      <c r="V36" s="376"/>
      <c r="W36" s="403"/>
    </row>
    <row r="37" spans="1:23" ht="36" customHeight="1">
      <c r="A37" s="376"/>
      <c r="B37" s="383"/>
      <c r="C37" s="1597"/>
      <c r="D37" s="1597"/>
      <c r="E37" s="1323"/>
      <c r="F37" s="1323"/>
      <c r="G37" s="1323"/>
      <c r="H37" s="1323"/>
      <c r="I37" s="376"/>
      <c r="J37" s="1598" t="s">
        <v>672</v>
      </c>
      <c r="K37" s="1598"/>
      <c r="L37" s="1598"/>
      <c r="M37" s="376"/>
      <c r="N37" s="1598" t="s">
        <v>671</v>
      </c>
      <c r="O37" s="1598"/>
      <c r="P37" s="1598"/>
      <c r="Q37" s="376"/>
      <c r="R37" s="1598" t="s">
        <v>670</v>
      </c>
      <c r="S37" s="1598"/>
      <c r="T37" s="1598"/>
      <c r="U37" s="1311"/>
      <c r="V37" s="376"/>
      <c r="W37" s="1324"/>
    </row>
    <row r="38" spans="1:23" s="389" customFormat="1" ht="25.5" customHeight="1">
      <c r="A38" s="386"/>
      <c r="B38" s="387"/>
      <c r="C38" s="1323"/>
      <c r="D38" s="1323"/>
      <c r="E38" s="1323"/>
      <c r="F38" s="1323"/>
      <c r="G38" s="1323"/>
      <c r="H38" s="1323"/>
      <c r="I38" s="386"/>
      <c r="J38" s="1322" t="s">
        <v>669</v>
      </c>
      <c r="K38" s="386"/>
      <c r="L38" s="1322" t="s">
        <v>668</v>
      </c>
      <c r="M38" s="405"/>
      <c r="N38" s="1322" t="s">
        <v>669</v>
      </c>
      <c r="O38" s="386"/>
      <c r="P38" s="1322" t="s">
        <v>668</v>
      </c>
      <c r="Q38" s="405"/>
      <c r="R38" s="1322" t="s">
        <v>669</v>
      </c>
      <c r="S38" s="405"/>
      <c r="T38" s="1322" t="s">
        <v>668</v>
      </c>
      <c r="U38" s="1321"/>
      <c r="V38" s="386"/>
      <c r="W38" s="1320"/>
    </row>
    <row r="39" spans="1:23" ht="15" customHeight="1">
      <c r="A39" s="376"/>
      <c r="B39" s="383"/>
      <c r="C39" s="1319" t="s">
        <v>80</v>
      </c>
      <c r="D39" s="1318"/>
      <c r="E39" s="1317"/>
      <c r="F39" s="1316"/>
      <c r="G39" s="401"/>
      <c r="H39" s="404"/>
      <c r="I39" s="376"/>
      <c r="J39" s="1315">
        <v>962.93</v>
      </c>
      <c r="K39" s="1312"/>
      <c r="L39" s="1315">
        <v>971.52</v>
      </c>
      <c r="M39" s="1315"/>
      <c r="N39" s="1315">
        <v>1134.44</v>
      </c>
      <c r="O39" s="1315"/>
      <c r="P39" s="1315">
        <v>1142.5899999999999</v>
      </c>
      <c r="Q39" s="1315"/>
      <c r="R39" s="1315">
        <v>10.9</v>
      </c>
      <c r="S39" s="1315"/>
      <c r="T39" s="1315">
        <v>11.3</v>
      </c>
      <c r="U39" s="1311"/>
      <c r="V39" s="376"/>
      <c r="W39" s="403"/>
    </row>
    <row r="40" spans="1:23" ht="13.5" customHeight="1">
      <c r="A40" s="376"/>
      <c r="B40" s="383"/>
      <c r="C40" s="289" t="s">
        <v>667</v>
      </c>
      <c r="D40" s="1303"/>
      <c r="E40" s="1303"/>
      <c r="F40" s="1303"/>
      <c r="G40" s="1303"/>
      <c r="H40" s="1303"/>
      <c r="I40" s="376"/>
      <c r="J40" s="571">
        <v>896.27</v>
      </c>
      <c r="K40" s="1312"/>
      <c r="L40" s="571">
        <v>880.43</v>
      </c>
      <c r="M40" s="571"/>
      <c r="N40" s="571">
        <v>1111.3699999999999</v>
      </c>
      <c r="O40" s="571"/>
      <c r="P40" s="571">
        <v>1106.04</v>
      </c>
      <c r="Q40" s="571"/>
      <c r="R40" s="571">
        <v>6.7</v>
      </c>
      <c r="S40" s="571"/>
      <c r="T40" s="571">
        <v>7.7</v>
      </c>
      <c r="U40" s="1311"/>
      <c r="V40" s="376"/>
      <c r="W40" s="403"/>
    </row>
    <row r="41" spans="1:23" ht="13.5" customHeight="1">
      <c r="A41" s="376"/>
      <c r="B41" s="383"/>
      <c r="C41" s="289" t="s">
        <v>666</v>
      </c>
      <c r="D41" s="1303"/>
      <c r="E41" s="1303"/>
      <c r="F41" s="1303"/>
      <c r="G41" s="1303"/>
      <c r="H41" s="1303"/>
      <c r="I41" s="376"/>
      <c r="J41" s="571">
        <v>871.07</v>
      </c>
      <c r="K41" s="1312"/>
      <c r="L41" s="571">
        <v>871.5</v>
      </c>
      <c r="M41" s="571"/>
      <c r="N41" s="571">
        <v>1011.61</v>
      </c>
      <c r="O41" s="571"/>
      <c r="P41" s="571">
        <v>1010.06</v>
      </c>
      <c r="Q41" s="571"/>
      <c r="R41" s="571">
        <v>14.3</v>
      </c>
      <c r="S41" s="571"/>
      <c r="T41" s="571">
        <v>14.2</v>
      </c>
      <c r="U41" s="1311"/>
      <c r="V41" s="376"/>
      <c r="W41" s="403"/>
    </row>
    <row r="42" spans="1:23" ht="13.5" customHeight="1">
      <c r="A42" s="376"/>
      <c r="B42" s="383"/>
      <c r="C42" s="289" t="s">
        <v>665</v>
      </c>
      <c r="D42" s="1313"/>
      <c r="E42" s="1313"/>
      <c r="F42" s="1313"/>
      <c r="G42" s="1313"/>
      <c r="H42" s="1313"/>
      <c r="I42" s="376"/>
      <c r="J42" s="402">
        <v>1922.25</v>
      </c>
      <c r="K42" s="1312"/>
      <c r="L42" s="402">
        <v>1817.67</v>
      </c>
      <c r="M42" s="402"/>
      <c r="N42" s="402">
        <v>2704.42</v>
      </c>
      <c r="O42" s="402"/>
      <c r="P42" s="402">
        <v>2658.98</v>
      </c>
      <c r="Q42" s="402"/>
      <c r="R42" s="402">
        <v>0.1</v>
      </c>
      <c r="S42" s="402"/>
      <c r="T42" s="402">
        <v>0.1</v>
      </c>
      <c r="U42" s="1311"/>
      <c r="V42" s="376"/>
      <c r="W42" s="403"/>
    </row>
    <row r="43" spans="1:23" ht="13.5" customHeight="1">
      <c r="A43" s="376"/>
      <c r="B43" s="383"/>
      <c r="C43" s="289" t="s">
        <v>664</v>
      </c>
      <c r="D43" s="1313"/>
      <c r="E43" s="1313"/>
      <c r="F43" s="1313"/>
      <c r="G43" s="1313"/>
      <c r="H43" s="1313"/>
      <c r="I43" s="376"/>
      <c r="J43" s="571">
        <v>1045.75</v>
      </c>
      <c r="K43" s="1312"/>
      <c r="L43" s="571">
        <v>1009.7</v>
      </c>
      <c r="M43" s="571"/>
      <c r="N43" s="571">
        <v>1265.0899999999999</v>
      </c>
      <c r="O43" s="571"/>
      <c r="P43" s="571">
        <v>1225.2</v>
      </c>
      <c r="Q43" s="571"/>
      <c r="R43" s="571">
        <v>6.2</v>
      </c>
      <c r="S43" s="571"/>
      <c r="T43" s="571">
        <v>5.9</v>
      </c>
      <c r="U43" s="1311"/>
      <c r="V43" s="376"/>
      <c r="W43" s="403"/>
    </row>
    <row r="44" spans="1:23" ht="13.5" customHeight="1">
      <c r="A44" s="376"/>
      <c r="B44" s="383"/>
      <c r="C44" s="289" t="s">
        <v>663</v>
      </c>
      <c r="D44" s="1313"/>
      <c r="E44" s="1313"/>
      <c r="F44" s="1313"/>
      <c r="G44" s="1313"/>
      <c r="H44" s="1313"/>
      <c r="I44" s="376"/>
      <c r="J44" s="402">
        <v>873.34</v>
      </c>
      <c r="K44" s="1312"/>
      <c r="L44" s="402">
        <v>854.27</v>
      </c>
      <c r="M44" s="402"/>
      <c r="N44" s="402">
        <v>992.67</v>
      </c>
      <c r="O44" s="402"/>
      <c r="P44" s="402">
        <v>982.23</v>
      </c>
      <c r="Q44" s="402"/>
      <c r="R44" s="402">
        <v>9.5</v>
      </c>
      <c r="S44" s="402"/>
      <c r="T44" s="402">
        <v>9.6999999999999993</v>
      </c>
      <c r="U44" s="1311"/>
      <c r="V44" s="376"/>
      <c r="W44" s="403"/>
    </row>
    <row r="45" spans="1:23" ht="13.5" customHeight="1">
      <c r="A45" s="376"/>
      <c r="B45" s="383"/>
      <c r="C45" s="289" t="s">
        <v>662</v>
      </c>
      <c r="D45" s="1313"/>
      <c r="E45" s="1313"/>
      <c r="F45" s="1313"/>
      <c r="G45" s="1313"/>
      <c r="H45" s="1313"/>
      <c r="I45" s="376"/>
      <c r="J45" s="571">
        <v>929.67</v>
      </c>
      <c r="K45" s="1312"/>
      <c r="L45" s="571">
        <v>942.06</v>
      </c>
      <c r="M45" s="571"/>
      <c r="N45" s="571">
        <v>1076.19</v>
      </c>
      <c r="O45" s="571"/>
      <c r="P45" s="571">
        <v>1077</v>
      </c>
      <c r="Q45" s="571"/>
      <c r="R45" s="571">
        <v>11</v>
      </c>
      <c r="S45" s="571"/>
      <c r="T45" s="571">
        <v>11.6</v>
      </c>
      <c r="U45" s="1311"/>
      <c r="V45" s="376"/>
      <c r="W45" s="403"/>
    </row>
    <row r="46" spans="1:23" ht="13.5" customHeight="1">
      <c r="A46" s="376"/>
      <c r="B46" s="383"/>
      <c r="C46" s="289" t="s">
        <v>661</v>
      </c>
      <c r="D46" s="289"/>
      <c r="E46" s="289"/>
      <c r="F46" s="289"/>
      <c r="G46" s="289"/>
      <c r="H46" s="289"/>
      <c r="I46" s="376"/>
      <c r="J46" s="402">
        <v>1162.58</v>
      </c>
      <c r="K46" s="1312"/>
      <c r="L46" s="402">
        <v>1147.1099999999999</v>
      </c>
      <c r="M46" s="402"/>
      <c r="N46" s="402">
        <v>1561.79</v>
      </c>
      <c r="O46" s="402"/>
      <c r="P46" s="402">
        <v>1537.8</v>
      </c>
      <c r="Q46" s="402"/>
      <c r="R46" s="402">
        <v>3.2</v>
      </c>
      <c r="S46" s="402"/>
      <c r="T46" s="402">
        <v>3.8</v>
      </c>
      <c r="U46" s="1311"/>
      <c r="V46" s="376"/>
      <c r="W46" s="403"/>
    </row>
    <row r="47" spans="1:23" ht="13.5" customHeight="1">
      <c r="A47" s="376"/>
      <c r="B47" s="383"/>
      <c r="C47" s="289" t="s">
        <v>660</v>
      </c>
      <c r="D47" s="1313"/>
      <c r="E47" s="1313"/>
      <c r="F47" s="1313"/>
      <c r="G47" s="1313"/>
      <c r="H47" s="1313"/>
      <c r="I47" s="376"/>
      <c r="J47" s="571">
        <v>711.51</v>
      </c>
      <c r="K47" s="1312"/>
      <c r="L47" s="571">
        <v>722.21</v>
      </c>
      <c r="M47" s="571"/>
      <c r="N47" s="571">
        <v>768.27</v>
      </c>
      <c r="O47" s="571"/>
      <c r="P47" s="571">
        <v>780.76</v>
      </c>
      <c r="Q47" s="571"/>
      <c r="R47" s="571">
        <v>17</v>
      </c>
      <c r="S47" s="571"/>
      <c r="T47" s="571">
        <v>17.5</v>
      </c>
      <c r="U47" s="1311"/>
      <c r="V47" s="376"/>
      <c r="W47" s="403"/>
    </row>
    <row r="48" spans="1:23" ht="13.5" customHeight="1">
      <c r="A48" s="376"/>
      <c r="B48" s="383"/>
      <c r="C48" s="289" t="s">
        <v>659</v>
      </c>
      <c r="D48" s="1313"/>
      <c r="E48" s="1313"/>
      <c r="F48" s="1313"/>
      <c r="G48" s="1313"/>
      <c r="H48" s="1313"/>
      <c r="I48" s="376"/>
      <c r="J48" s="402">
        <v>1657.05</v>
      </c>
      <c r="K48" s="1312"/>
      <c r="L48" s="402">
        <v>1655.55</v>
      </c>
      <c r="M48" s="402"/>
      <c r="N48" s="402">
        <v>1963.1</v>
      </c>
      <c r="O48" s="402"/>
      <c r="P48" s="402">
        <v>1973.66</v>
      </c>
      <c r="Q48" s="402"/>
      <c r="R48" s="402">
        <v>2</v>
      </c>
      <c r="S48" s="402"/>
      <c r="T48" s="402">
        <v>3.3</v>
      </c>
      <c r="U48" s="1311"/>
      <c r="V48" s="376"/>
      <c r="W48" s="403"/>
    </row>
    <row r="49" spans="1:25" ht="13.5" customHeight="1">
      <c r="A49" s="376"/>
      <c r="B49" s="383"/>
      <c r="C49" s="289" t="s">
        <v>658</v>
      </c>
      <c r="D49" s="1313"/>
      <c r="E49" s="1313"/>
      <c r="F49" s="1313"/>
      <c r="G49" s="1313"/>
      <c r="H49" s="1313"/>
      <c r="I49" s="376"/>
      <c r="J49" s="571">
        <v>1659.4</v>
      </c>
      <c r="K49" s="1312"/>
      <c r="L49" s="571">
        <v>1706.01</v>
      </c>
      <c r="M49" s="571"/>
      <c r="N49" s="571">
        <v>2344.41</v>
      </c>
      <c r="O49" s="571"/>
      <c r="P49" s="571">
        <v>2449.5500000000002</v>
      </c>
      <c r="Q49" s="571"/>
      <c r="R49" s="571">
        <v>0.8</v>
      </c>
      <c r="S49" s="571"/>
      <c r="T49" s="571">
        <v>1.1000000000000001</v>
      </c>
      <c r="U49" s="1311"/>
      <c r="V49" s="376"/>
      <c r="W49" s="403"/>
      <c r="Y49" s="1314"/>
    </row>
    <row r="50" spans="1:25" ht="13.5" customHeight="1">
      <c r="A50" s="376"/>
      <c r="B50" s="383"/>
      <c r="C50" s="289" t="s">
        <v>657</v>
      </c>
      <c r="D50" s="1313"/>
      <c r="E50" s="1313"/>
      <c r="F50" s="1313"/>
      <c r="G50" s="1313"/>
      <c r="H50" s="1313"/>
      <c r="I50" s="376"/>
      <c r="J50" s="402">
        <v>1017.79</v>
      </c>
      <c r="K50" s="1312"/>
      <c r="L50" s="402">
        <v>1045.32</v>
      </c>
      <c r="M50" s="402"/>
      <c r="N50" s="402">
        <v>1108.8900000000001</v>
      </c>
      <c r="O50" s="402"/>
      <c r="P50" s="402">
        <v>1134.17</v>
      </c>
      <c r="Q50" s="402"/>
      <c r="R50" s="402">
        <v>17.2</v>
      </c>
      <c r="S50" s="402"/>
      <c r="T50" s="402">
        <v>17.2</v>
      </c>
      <c r="U50" s="1311"/>
      <c r="V50" s="376"/>
      <c r="W50" s="403"/>
    </row>
    <row r="51" spans="1:25" ht="13.5" customHeight="1">
      <c r="A51" s="376"/>
      <c r="B51" s="383"/>
      <c r="C51" s="289" t="s">
        <v>656</v>
      </c>
      <c r="D51" s="1313"/>
      <c r="E51" s="1313"/>
      <c r="F51" s="1313"/>
      <c r="G51" s="1313"/>
      <c r="H51" s="1313"/>
      <c r="I51" s="376"/>
      <c r="J51" s="571">
        <v>1344.29</v>
      </c>
      <c r="K51" s="1312"/>
      <c r="L51" s="571">
        <v>1376.57</v>
      </c>
      <c r="M51" s="571"/>
      <c r="N51" s="571">
        <v>1492.55</v>
      </c>
      <c r="O51" s="571"/>
      <c r="P51" s="571">
        <v>1514.18</v>
      </c>
      <c r="Q51" s="571"/>
      <c r="R51" s="571">
        <v>5.2</v>
      </c>
      <c r="S51" s="571"/>
      <c r="T51" s="571">
        <v>5.3</v>
      </c>
      <c r="U51" s="1311"/>
      <c r="V51" s="376"/>
      <c r="W51" s="403"/>
    </row>
    <row r="52" spans="1:25" ht="13.5" customHeight="1">
      <c r="A52" s="376"/>
      <c r="B52" s="383"/>
      <c r="C52" s="289" t="s">
        <v>655</v>
      </c>
      <c r="D52" s="1313"/>
      <c r="E52" s="1313"/>
      <c r="F52" s="1313"/>
      <c r="G52" s="1313"/>
      <c r="H52" s="1313"/>
      <c r="I52" s="376"/>
      <c r="J52" s="402">
        <v>800.76</v>
      </c>
      <c r="K52" s="1312"/>
      <c r="L52" s="402">
        <v>833.32</v>
      </c>
      <c r="M52" s="402"/>
      <c r="N52" s="402">
        <v>957.81</v>
      </c>
      <c r="O52" s="402"/>
      <c r="P52" s="402">
        <v>994.56</v>
      </c>
      <c r="Q52" s="402"/>
      <c r="R52" s="402">
        <v>9.6</v>
      </c>
      <c r="S52" s="402"/>
      <c r="T52" s="402">
        <v>11.4</v>
      </c>
      <c r="U52" s="1311"/>
      <c r="V52" s="376"/>
      <c r="W52" s="403"/>
    </row>
    <row r="53" spans="1:25" ht="13.5" customHeight="1">
      <c r="A53" s="376"/>
      <c r="B53" s="383"/>
      <c r="C53" s="289" t="s">
        <v>654</v>
      </c>
      <c r="D53" s="1313"/>
      <c r="E53" s="1313"/>
      <c r="F53" s="1313"/>
      <c r="G53" s="1313"/>
      <c r="H53" s="1313"/>
      <c r="I53" s="376"/>
      <c r="J53" s="402">
        <v>1189.48</v>
      </c>
      <c r="K53" s="1312"/>
      <c r="L53" s="402">
        <v>1208.69</v>
      </c>
      <c r="M53" s="402"/>
      <c r="N53" s="402">
        <v>1271.31</v>
      </c>
      <c r="O53" s="402"/>
      <c r="P53" s="402">
        <v>1296.57</v>
      </c>
      <c r="Q53" s="402"/>
      <c r="R53" s="402">
        <v>8.1</v>
      </c>
      <c r="S53" s="402"/>
      <c r="T53" s="402">
        <v>4.8</v>
      </c>
      <c r="U53" s="1311"/>
      <c r="V53" s="376"/>
      <c r="W53" s="403"/>
    </row>
    <row r="54" spans="1:25" ht="13.5" customHeight="1">
      <c r="A54" s="376"/>
      <c r="B54" s="383"/>
      <c r="C54" s="289" t="s">
        <v>653</v>
      </c>
      <c r="D54" s="1313"/>
      <c r="E54" s="1313"/>
      <c r="F54" s="1313"/>
      <c r="G54" s="1313"/>
      <c r="H54" s="1313"/>
      <c r="I54" s="376"/>
      <c r="J54" s="402">
        <v>784.74</v>
      </c>
      <c r="K54" s="1312"/>
      <c r="L54" s="402">
        <v>814.74</v>
      </c>
      <c r="M54" s="402"/>
      <c r="N54" s="402">
        <v>890.78</v>
      </c>
      <c r="O54" s="402"/>
      <c r="P54" s="402">
        <v>913.84</v>
      </c>
      <c r="Q54" s="402"/>
      <c r="R54" s="402">
        <v>9.6999999999999993</v>
      </c>
      <c r="S54" s="402"/>
      <c r="T54" s="402">
        <v>11.9</v>
      </c>
      <c r="U54" s="1311"/>
      <c r="V54" s="376"/>
      <c r="W54" s="403"/>
      <c r="Y54" s="1314"/>
    </row>
    <row r="55" spans="1:25" ht="13.5" customHeight="1">
      <c r="A55" s="376"/>
      <c r="B55" s="383"/>
      <c r="C55" s="289" t="s">
        <v>652</v>
      </c>
      <c r="D55" s="1313"/>
      <c r="E55" s="1313"/>
      <c r="F55" s="1313"/>
      <c r="G55" s="1313"/>
      <c r="H55" s="1313"/>
      <c r="I55" s="376"/>
      <c r="J55" s="402">
        <v>1523.73</v>
      </c>
      <c r="K55" s="1312"/>
      <c r="L55" s="402">
        <v>1626.76</v>
      </c>
      <c r="M55" s="402"/>
      <c r="N55" s="402">
        <v>1718.83</v>
      </c>
      <c r="O55" s="402"/>
      <c r="P55" s="402">
        <v>1809.31</v>
      </c>
      <c r="Q55" s="402"/>
      <c r="R55" s="402">
        <v>8</v>
      </c>
      <c r="S55" s="402"/>
      <c r="T55" s="402">
        <v>7.8</v>
      </c>
      <c r="U55" s="1311"/>
      <c r="V55" s="376"/>
      <c r="W55" s="403"/>
    </row>
    <row r="56" spans="1:25" ht="13.5" customHeight="1">
      <c r="A56" s="376"/>
      <c r="B56" s="383"/>
      <c r="C56" s="289" t="s">
        <v>156</v>
      </c>
      <c r="D56" s="1313"/>
      <c r="E56" s="1313"/>
      <c r="F56" s="1313"/>
      <c r="G56" s="1313"/>
      <c r="H56" s="1313"/>
      <c r="I56" s="376"/>
      <c r="J56" s="402">
        <v>967.34</v>
      </c>
      <c r="K56" s="1312"/>
      <c r="L56" s="402">
        <v>977.79</v>
      </c>
      <c r="M56" s="402"/>
      <c r="N56" s="402">
        <v>1084.24</v>
      </c>
      <c r="O56" s="402"/>
      <c r="P56" s="402">
        <v>1093.73</v>
      </c>
      <c r="Q56" s="402"/>
      <c r="R56" s="402">
        <v>22.7</v>
      </c>
      <c r="S56" s="402"/>
      <c r="T56" s="402">
        <v>21.2</v>
      </c>
      <c r="U56" s="1311"/>
      <c r="V56" s="376"/>
      <c r="W56" s="403"/>
    </row>
    <row r="57" spans="1:25" ht="11.25" customHeight="1">
      <c r="A57" s="376"/>
      <c r="B57" s="383"/>
      <c r="C57" s="289"/>
      <c r="D57" s="1313"/>
      <c r="E57" s="1313"/>
      <c r="F57" s="1313"/>
      <c r="G57" s="1313"/>
      <c r="H57" s="1313"/>
      <c r="I57" s="376"/>
      <c r="J57" s="402"/>
      <c r="K57" s="1312"/>
      <c r="L57" s="402"/>
      <c r="M57" s="1312"/>
      <c r="N57" s="402"/>
      <c r="O57" s="1312"/>
      <c r="P57" s="402"/>
      <c r="Q57" s="1312"/>
      <c r="R57" s="402"/>
      <c r="S57" s="402"/>
      <c r="T57" s="402"/>
      <c r="U57" s="1311"/>
      <c r="V57" s="376"/>
      <c r="W57" s="403"/>
    </row>
    <row r="58" spans="1:25" ht="14.25" customHeight="1">
      <c r="A58" s="376"/>
      <c r="B58" s="383"/>
      <c r="C58" s="1310" t="s">
        <v>714</v>
      </c>
      <c r="D58" s="382"/>
      <c r="E58" s="384"/>
      <c r="F58" s="1307"/>
      <c r="G58" s="1307"/>
      <c r="H58" s="406" t="s">
        <v>651</v>
      </c>
      <c r="I58" s="1307"/>
      <c r="J58" s="376"/>
      <c r="K58" s="394"/>
      <c r="L58" s="394"/>
      <c r="M58" s="394"/>
      <c r="N58" s="407"/>
      <c r="O58" s="1308"/>
      <c r="P58" s="1307"/>
      <c r="Q58" s="1307"/>
      <c r="R58" s="1307"/>
      <c r="S58" s="1307"/>
      <c r="T58" s="1307"/>
      <c r="U58" s="395"/>
      <c r="V58" s="376"/>
    </row>
    <row r="59" spans="1:25" ht="10.5" customHeight="1">
      <c r="A59" s="376"/>
      <c r="B59" s="383"/>
      <c r="C59" s="1309" t="s">
        <v>650</v>
      </c>
      <c r="D59" s="382"/>
      <c r="E59" s="384"/>
      <c r="F59" s="1307"/>
      <c r="G59" s="1307"/>
      <c r="H59" s="406"/>
      <c r="I59" s="1307"/>
      <c r="J59" s="376"/>
      <c r="K59" s="394"/>
      <c r="L59" s="394"/>
      <c r="M59" s="394"/>
      <c r="N59" s="407"/>
      <c r="O59" s="1308"/>
      <c r="P59" s="1307"/>
      <c r="Q59" s="1307"/>
      <c r="R59" s="1307"/>
      <c r="S59" s="1307"/>
      <c r="T59" s="1307"/>
      <c r="U59" s="395"/>
      <c r="V59" s="376"/>
    </row>
    <row r="60" spans="1:25" ht="19.5" customHeight="1">
      <c r="A60" s="376"/>
      <c r="B60" s="383"/>
      <c r="C60" s="1599" t="s">
        <v>649</v>
      </c>
      <c r="D60" s="1599"/>
      <c r="E60" s="1599"/>
      <c r="F60" s="1599"/>
      <c r="G60" s="1599"/>
      <c r="H60" s="1599"/>
      <c r="I60" s="1599"/>
      <c r="J60" s="1599"/>
      <c r="K60" s="1599"/>
      <c r="L60" s="1599"/>
      <c r="M60" s="1599"/>
      <c r="N60" s="1599"/>
      <c r="O60" s="1599"/>
      <c r="P60" s="1599"/>
      <c r="Q60" s="1599"/>
      <c r="R60" s="1599"/>
      <c r="S60" s="1599"/>
      <c r="T60" s="1599"/>
      <c r="U60" s="395"/>
      <c r="V60" s="376"/>
    </row>
    <row r="61" spans="1:25" ht="11.25" customHeight="1">
      <c r="A61" s="376"/>
      <c r="B61" s="383"/>
      <c r="C61" s="1590"/>
      <c r="D61" s="1590"/>
      <c r="E61" s="1590"/>
      <c r="F61" s="1590"/>
      <c r="G61" s="1590"/>
      <c r="H61" s="1590"/>
      <c r="I61" s="1590"/>
      <c r="J61" s="1590"/>
      <c r="K61" s="1590"/>
      <c r="L61" s="1590"/>
      <c r="M61" s="1590"/>
      <c r="N61" s="1590"/>
      <c r="O61" s="1590"/>
      <c r="P61" s="1590"/>
      <c r="Q61" s="1590"/>
      <c r="R61" s="1590"/>
      <c r="S61" s="1590"/>
      <c r="T61" s="1590"/>
      <c r="U61" s="395"/>
      <c r="V61" s="376"/>
    </row>
    <row r="62" spans="1:25" ht="2.25" customHeight="1" thickBot="1">
      <c r="A62" s="376"/>
      <c r="B62" s="383"/>
      <c r="C62" s="1306"/>
      <c r="D62" s="1306"/>
      <c r="E62" s="1306"/>
      <c r="F62" s="1306"/>
      <c r="G62" s="1306"/>
      <c r="H62" s="1306"/>
      <c r="I62" s="1306"/>
      <c r="J62" s="1306"/>
      <c r="K62" s="1306"/>
      <c r="L62" s="1306"/>
      <c r="M62" s="1306"/>
      <c r="N62" s="1306"/>
      <c r="O62" s="1306"/>
      <c r="P62" s="1306"/>
      <c r="Q62" s="1306"/>
      <c r="R62" s="1306"/>
      <c r="S62" s="1306"/>
      <c r="T62" s="1306"/>
      <c r="U62" s="395"/>
      <c r="V62" s="376"/>
    </row>
    <row r="63" spans="1:25" ht="13.5" thickBot="1">
      <c r="A63" s="376"/>
      <c r="B63" s="1305">
        <v>14</v>
      </c>
      <c r="C63" s="1591" t="s">
        <v>494</v>
      </c>
      <c r="D63" s="1591"/>
      <c r="E63" s="382"/>
      <c r="F63" s="382"/>
      <c r="G63" s="382"/>
      <c r="H63" s="382"/>
      <c r="I63" s="382"/>
      <c r="J63" s="382"/>
      <c r="K63" s="382"/>
      <c r="L63" s="382"/>
      <c r="M63" s="382"/>
      <c r="N63" s="382"/>
      <c r="O63" s="382"/>
      <c r="P63" s="382"/>
      <c r="Q63" s="382"/>
      <c r="R63" s="382"/>
      <c r="S63" s="382"/>
      <c r="T63" s="382"/>
      <c r="V63" s="376"/>
    </row>
    <row r="66" spans="6:21">
      <c r="F66" s="403"/>
    </row>
    <row r="74" spans="6:21" ht="8.25" customHeight="1"/>
    <row r="76" spans="6:21" ht="9" customHeight="1">
      <c r="U76" s="408"/>
    </row>
    <row r="77" spans="6:21" ht="8.25" customHeight="1">
      <c r="T77" s="1592"/>
      <c r="U77" s="1592"/>
    </row>
    <row r="78" spans="6:21" ht="9.75" customHeight="1"/>
  </sheetData>
  <mergeCells count="27">
    <mergeCell ref="C5:D6"/>
    <mergeCell ref="C8:F10"/>
    <mergeCell ref="H8:H10"/>
    <mergeCell ref="J8:J10"/>
    <mergeCell ref="T8:T10"/>
    <mergeCell ref="L8:L10"/>
    <mergeCell ref="N8:N10"/>
    <mergeCell ref="P8:P10"/>
    <mergeCell ref="R8:R10"/>
    <mergeCell ref="J16:L16"/>
    <mergeCell ref="N16:P16"/>
    <mergeCell ref="R16:T16"/>
    <mergeCell ref="C31:F31"/>
    <mergeCell ref="G34:H34"/>
    <mergeCell ref="J34:L34"/>
    <mergeCell ref="N34:P34"/>
    <mergeCell ref="R34:T34"/>
    <mergeCell ref="C15:D16"/>
    <mergeCell ref="C61:T61"/>
    <mergeCell ref="C63:D63"/>
    <mergeCell ref="T77:U77"/>
    <mergeCell ref="C35:T35"/>
    <mergeCell ref="C36:D37"/>
    <mergeCell ref="J37:L37"/>
    <mergeCell ref="N37:P37"/>
    <mergeCell ref="R37:T37"/>
    <mergeCell ref="C60:T60"/>
  </mergeCells>
  <pageMargins left="0.15748031496062992" right="0.15748031496062992" top="0.19685039370078741" bottom="0.1968503937007874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indexed="20"/>
  </sheetPr>
  <dimension ref="A1:IN90"/>
  <sheetViews>
    <sheetView workbookViewId="0"/>
  </sheetViews>
  <sheetFormatPr defaultRowHeight="12.75"/>
  <cols>
    <col min="1" max="1" width="1" style="270" customWidth="1"/>
    <col min="2" max="2" width="2.5703125" style="270" customWidth="1"/>
    <col min="3" max="3" width="2.28515625" style="270" customWidth="1"/>
    <col min="4" max="4" width="37" style="270" customWidth="1"/>
    <col min="5" max="5" width="0.5703125" style="1" customWidth="1"/>
    <col min="6" max="7" width="6.85546875" style="270" customWidth="1"/>
    <col min="8" max="8" width="0.5703125" style="270" customWidth="1"/>
    <col min="9" max="10" width="6.85546875" style="270" customWidth="1"/>
    <col min="11" max="11" width="0.5703125" style="270" customWidth="1"/>
    <col min="12" max="13" width="6.85546875" style="270" customWidth="1"/>
    <col min="14" max="14" width="0.5703125" style="270" customWidth="1"/>
    <col min="15" max="16" width="6.85546875" style="270" customWidth="1"/>
    <col min="17" max="17" width="2.5703125" style="270" customWidth="1"/>
    <col min="18" max="18" width="1" style="270" customWidth="1"/>
    <col min="19" max="16384" width="9.140625" style="270"/>
  </cols>
  <sheetData>
    <row r="1" spans="1:18" ht="13.5" customHeight="1" thickBot="1">
      <c r="A1" s="4"/>
      <c r="B1" s="230"/>
      <c r="C1" s="1614" t="s">
        <v>117</v>
      </c>
      <c r="D1" s="1461"/>
      <c r="E1" s="29"/>
      <c r="F1" s="881"/>
      <c r="G1" s="881"/>
      <c r="H1" s="881"/>
      <c r="I1" s="881"/>
      <c r="J1" s="881"/>
      <c r="K1" s="881"/>
      <c r="L1" s="881"/>
      <c r="M1" s="881"/>
      <c r="N1" s="881"/>
      <c r="O1" s="881"/>
      <c r="P1" s="881"/>
      <c r="Q1" s="229"/>
      <c r="R1" s="4"/>
    </row>
    <row r="2" spans="1:18" ht="6" customHeight="1">
      <c r="A2" s="4"/>
      <c r="B2" s="1515"/>
      <c r="C2" s="1515"/>
      <c r="D2" s="1515"/>
      <c r="E2" s="228"/>
      <c r="F2" s="19"/>
      <c r="G2" s="8"/>
      <c r="H2" s="8"/>
      <c r="I2" s="8"/>
      <c r="J2" s="8"/>
      <c r="K2" s="8"/>
      <c r="L2" s="8"/>
      <c r="M2" s="8"/>
      <c r="N2" s="8"/>
      <c r="O2" s="8"/>
      <c r="P2" s="8"/>
      <c r="Q2" s="49"/>
      <c r="R2" s="4"/>
    </row>
    <row r="3" spans="1:18" ht="13.5" customHeight="1" thickBot="1">
      <c r="A3" s="4"/>
      <c r="B3" s="8"/>
      <c r="C3" s="8"/>
      <c r="D3" s="8"/>
      <c r="E3" s="8"/>
      <c r="F3" s="884"/>
      <c r="G3" s="884"/>
      <c r="H3" s="884"/>
      <c r="I3" s="884"/>
      <c r="J3" s="884"/>
      <c r="K3" s="884"/>
      <c r="M3" s="884"/>
      <c r="N3" s="884"/>
      <c r="O3" s="884"/>
      <c r="P3" s="884" t="s">
        <v>82</v>
      </c>
      <c r="Q3" s="20"/>
      <c r="R3" s="4"/>
    </row>
    <row r="4" spans="1:18" s="12" customFormat="1" ht="13.5" customHeight="1" thickBot="1">
      <c r="A4" s="11"/>
      <c r="B4" s="21"/>
      <c r="C4" s="864" t="s">
        <v>470</v>
      </c>
      <c r="D4" s="865"/>
      <c r="E4" s="495"/>
      <c r="F4" s="496"/>
      <c r="G4" s="496"/>
      <c r="H4" s="496"/>
      <c r="I4" s="496"/>
      <c r="J4" s="496"/>
      <c r="K4" s="496"/>
      <c r="L4" s="496"/>
      <c r="M4" s="496"/>
      <c r="N4" s="496"/>
      <c r="O4" s="496"/>
      <c r="P4" s="496"/>
      <c r="Q4" s="20"/>
      <c r="R4" s="11"/>
    </row>
    <row r="5" spans="1:18" ht="4.5" customHeight="1">
      <c r="A5" s="4"/>
      <c r="B5" s="8"/>
      <c r="C5" s="1611" t="s">
        <v>112</v>
      </c>
      <c r="D5" s="1612"/>
      <c r="E5" s="886"/>
      <c r="F5" s="5"/>
      <c r="G5" s="5"/>
      <c r="H5" s="5"/>
      <c r="I5" s="5"/>
      <c r="J5" s="5"/>
      <c r="K5" s="5"/>
      <c r="L5" s="5"/>
      <c r="M5" s="5"/>
      <c r="N5" s="5"/>
      <c r="O5" s="5"/>
      <c r="P5" s="5"/>
      <c r="Q5" s="20"/>
      <c r="R5" s="4"/>
    </row>
    <row r="6" spans="1:18" ht="13.5" customHeight="1">
      <c r="A6" s="4"/>
      <c r="B6" s="8"/>
      <c r="C6" s="1612"/>
      <c r="D6" s="1612"/>
      <c r="E6" s="886"/>
      <c r="F6" s="1441">
        <v>2011</v>
      </c>
      <c r="G6" s="1441"/>
      <c r="H6" s="1441"/>
      <c r="I6" s="1441"/>
      <c r="J6" s="1441"/>
      <c r="K6" s="1441"/>
      <c r="L6" s="1441"/>
      <c r="M6" s="1441"/>
      <c r="N6" s="227"/>
      <c r="O6" s="1615">
        <v>2012</v>
      </c>
      <c r="P6" s="1615"/>
      <c r="Q6" s="20"/>
      <c r="R6" s="4"/>
    </row>
    <row r="7" spans="1:18" ht="13.5" customHeight="1">
      <c r="A7" s="4"/>
      <c r="B7" s="8"/>
      <c r="C7" s="866"/>
      <c r="D7" s="866"/>
      <c r="E7" s="886"/>
      <c r="F7" s="1440" t="s">
        <v>115</v>
      </c>
      <c r="G7" s="1440"/>
      <c r="H7" s="8"/>
      <c r="I7" s="1440" t="s">
        <v>114</v>
      </c>
      <c r="J7" s="1440"/>
      <c r="K7" s="8"/>
      <c r="L7" s="1440" t="s">
        <v>113</v>
      </c>
      <c r="M7" s="1440"/>
      <c r="N7" s="8"/>
      <c r="O7" s="1440" t="s">
        <v>116</v>
      </c>
      <c r="P7" s="1440"/>
      <c r="Q7" s="20"/>
      <c r="R7" s="4"/>
    </row>
    <row r="8" spans="1:18" ht="13.5" customHeight="1">
      <c r="A8" s="4"/>
      <c r="B8" s="8"/>
      <c r="C8" s="886"/>
      <c r="D8" s="886"/>
      <c r="E8" s="886"/>
      <c r="F8" s="882" t="s">
        <v>471</v>
      </c>
      <c r="G8" s="882" t="s">
        <v>472</v>
      </c>
      <c r="H8" s="527"/>
      <c r="I8" s="882" t="s">
        <v>471</v>
      </c>
      <c r="J8" s="882" t="s">
        <v>472</v>
      </c>
      <c r="K8" s="527"/>
      <c r="L8" s="882" t="s">
        <v>471</v>
      </c>
      <c r="M8" s="882" t="s">
        <v>472</v>
      </c>
      <c r="N8" s="527"/>
      <c r="O8" s="882" t="s">
        <v>471</v>
      </c>
      <c r="P8" s="882" t="s">
        <v>472</v>
      </c>
      <c r="Q8" s="22"/>
      <c r="R8" s="4"/>
    </row>
    <row r="9" spans="1:18" s="499" customFormat="1" ht="23.25" customHeight="1">
      <c r="A9" s="497"/>
      <c r="B9" s="498"/>
      <c r="C9" s="1609" t="s">
        <v>80</v>
      </c>
      <c r="D9" s="1609"/>
      <c r="E9" s="513"/>
      <c r="F9" s="862">
        <v>5.04</v>
      </c>
      <c r="G9" s="867">
        <v>872.31</v>
      </c>
      <c r="H9" s="868"/>
      <c r="I9" s="862">
        <v>5.05</v>
      </c>
      <c r="J9" s="867">
        <v>874.38</v>
      </c>
      <c r="K9" s="868"/>
      <c r="L9" s="862">
        <v>5.0999999999999996</v>
      </c>
      <c r="M9" s="867">
        <v>874.9</v>
      </c>
      <c r="N9" s="868"/>
      <c r="O9" s="862">
        <v>5.08</v>
      </c>
      <c r="P9" s="867">
        <v>879.43</v>
      </c>
      <c r="Q9" s="514"/>
      <c r="R9" s="497"/>
    </row>
    <row r="10" spans="1:18" ht="18.75" customHeight="1">
      <c r="A10" s="4"/>
      <c r="B10" s="8"/>
      <c r="C10" s="289" t="s">
        <v>111</v>
      </c>
      <c r="D10" s="18"/>
      <c r="E10" s="886"/>
      <c r="F10" s="571">
        <v>11.7</v>
      </c>
      <c r="G10" s="869">
        <v>2002.76</v>
      </c>
      <c r="H10" s="870"/>
      <c r="I10" s="571">
        <v>11.8</v>
      </c>
      <c r="J10" s="869">
        <v>2021.36</v>
      </c>
      <c r="K10" s="870"/>
      <c r="L10" s="571">
        <v>11.87</v>
      </c>
      <c r="M10" s="869">
        <v>2032.02</v>
      </c>
      <c r="N10" s="870"/>
      <c r="O10" s="571">
        <v>11.87</v>
      </c>
      <c r="P10" s="869">
        <v>2034.98</v>
      </c>
      <c r="Q10" s="22"/>
      <c r="R10" s="4"/>
    </row>
    <row r="11" spans="1:18" ht="18.75" customHeight="1">
      <c r="A11" s="4"/>
      <c r="B11" s="8"/>
      <c r="C11" s="289" t="s">
        <v>110</v>
      </c>
      <c r="D11" s="18"/>
      <c r="E11" s="886"/>
      <c r="F11" s="571">
        <v>4.2</v>
      </c>
      <c r="G11" s="869">
        <v>727.82</v>
      </c>
      <c r="H11" s="870"/>
      <c r="I11" s="571">
        <v>4.2</v>
      </c>
      <c r="J11" s="869">
        <v>728.21</v>
      </c>
      <c r="K11" s="870"/>
      <c r="L11" s="571">
        <v>4.22</v>
      </c>
      <c r="M11" s="869">
        <v>730.47</v>
      </c>
      <c r="N11" s="870"/>
      <c r="O11" s="571">
        <v>4.2</v>
      </c>
      <c r="P11" s="869">
        <v>732.31</v>
      </c>
      <c r="Q11" s="22"/>
      <c r="R11" s="4"/>
    </row>
    <row r="12" spans="1:18" ht="18.75" customHeight="1">
      <c r="A12" s="4"/>
      <c r="B12" s="8"/>
      <c r="C12" s="289" t="s">
        <v>109</v>
      </c>
      <c r="D12" s="18"/>
      <c r="E12" s="886"/>
      <c r="F12" s="571">
        <v>4.18</v>
      </c>
      <c r="G12" s="869">
        <v>722.95</v>
      </c>
      <c r="H12" s="870"/>
      <c r="I12" s="571">
        <v>4.12</v>
      </c>
      <c r="J12" s="869">
        <v>714.3</v>
      </c>
      <c r="K12" s="870"/>
      <c r="L12" s="571">
        <v>4.2</v>
      </c>
      <c r="M12" s="869">
        <v>719.86</v>
      </c>
      <c r="N12" s="870"/>
      <c r="O12" s="571">
        <v>4.2</v>
      </c>
      <c r="P12" s="869">
        <v>726.6</v>
      </c>
      <c r="Q12" s="22"/>
      <c r="R12" s="4"/>
    </row>
    <row r="13" spans="1:18" ht="18.75" customHeight="1">
      <c r="A13" s="4"/>
      <c r="B13" s="8"/>
      <c r="C13" s="289" t="s">
        <v>108</v>
      </c>
      <c r="D13" s="18"/>
      <c r="E13" s="886"/>
      <c r="F13" s="571">
        <v>7.23</v>
      </c>
      <c r="G13" s="869">
        <v>1253.0899999999999</v>
      </c>
      <c r="H13" s="870"/>
      <c r="I13" s="571">
        <v>7.27</v>
      </c>
      <c r="J13" s="869">
        <v>1260.08</v>
      </c>
      <c r="K13" s="870"/>
      <c r="L13" s="571">
        <v>7.28</v>
      </c>
      <c r="M13" s="869">
        <v>1260.1600000000001</v>
      </c>
      <c r="N13" s="870"/>
      <c r="O13" s="571">
        <v>7.3</v>
      </c>
      <c r="P13" s="869">
        <v>1264.25</v>
      </c>
      <c r="Q13" s="22"/>
      <c r="R13" s="4"/>
    </row>
    <row r="14" spans="1:18" ht="18.75" customHeight="1">
      <c r="A14" s="4"/>
      <c r="B14" s="8"/>
      <c r="C14" s="289" t="s">
        <v>107</v>
      </c>
      <c r="D14" s="18"/>
      <c r="E14" s="886"/>
      <c r="F14" s="571">
        <v>4.5999999999999996</v>
      </c>
      <c r="G14" s="869">
        <v>803.47</v>
      </c>
      <c r="H14" s="870"/>
      <c r="I14" s="571">
        <v>4.5999999999999996</v>
      </c>
      <c r="J14" s="869">
        <v>796.71</v>
      </c>
      <c r="K14" s="870"/>
      <c r="L14" s="571">
        <v>4.57</v>
      </c>
      <c r="M14" s="869">
        <v>791.17</v>
      </c>
      <c r="N14" s="870"/>
      <c r="O14" s="571">
        <v>4.62</v>
      </c>
      <c r="P14" s="869">
        <v>800.67</v>
      </c>
      <c r="Q14" s="22"/>
      <c r="R14" s="4"/>
    </row>
    <row r="15" spans="1:18" ht="18.75" customHeight="1">
      <c r="A15" s="4"/>
      <c r="B15" s="8"/>
      <c r="C15" s="289" t="s">
        <v>106</v>
      </c>
      <c r="D15" s="18"/>
      <c r="E15" s="886"/>
      <c r="F15" s="571">
        <v>4.37</v>
      </c>
      <c r="G15" s="869">
        <v>755.74</v>
      </c>
      <c r="H15" s="870"/>
      <c r="I15" s="571">
        <v>4.4000000000000004</v>
      </c>
      <c r="J15" s="869">
        <v>753.24</v>
      </c>
      <c r="K15" s="870"/>
      <c r="L15" s="571">
        <v>4.37</v>
      </c>
      <c r="M15" s="869">
        <v>756.27</v>
      </c>
      <c r="N15" s="870"/>
      <c r="O15" s="571">
        <v>4.38</v>
      </c>
      <c r="P15" s="869">
        <v>757.96</v>
      </c>
      <c r="Q15" s="22"/>
      <c r="R15" s="4"/>
    </row>
    <row r="16" spans="1:18" ht="18.75" customHeight="1">
      <c r="A16" s="4"/>
      <c r="B16" s="8"/>
      <c r="C16" s="289" t="s">
        <v>105</v>
      </c>
      <c r="D16" s="18"/>
      <c r="E16" s="886"/>
      <c r="F16" s="571">
        <v>4.4000000000000004</v>
      </c>
      <c r="G16" s="869">
        <v>760.79</v>
      </c>
      <c r="H16" s="870"/>
      <c r="I16" s="571">
        <v>4.34</v>
      </c>
      <c r="J16" s="869">
        <v>753.08</v>
      </c>
      <c r="K16" s="870"/>
      <c r="L16" s="571">
        <v>4.38</v>
      </c>
      <c r="M16" s="869">
        <v>758.38</v>
      </c>
      <c r="N16" s="870"/>
      <c r="O16" s="571">
        <v>4.38</v>
      </c>
      <c r="P16" s="869">
        <v>759.01</v>
      </c>
      <c r="Q16" s="22"/>
      <c r="R16" s="4"/>
    </row>
    <row r="17" spans="1:20" ht="18.75" customHeight="1">
      <c r="A17" s="4"/>
      <c r="B17" s="8"/>
      <c r="C17" s="289" t="s">
        <v>104</v>
      </c>
      <c r="D17" s="18"/>
      <c r="E17" s="886"/>
      <c r="F17" s="571">
        <v>4.3</v>
      </c>
      <c r="G17" s="869">
        <v>739.48</v>
      </c>
      <c r="H17" s="870"/>
      <c r="I17" s="571">
        <v>4.32</v>
      </c>
      <c r="J17" s="869">
        <v>748.74</v>
      </c>
      <c r="K17" s="870"/>
      <c r="L17" s="571">
        <v>4.32</v>
      </c>
      <c r="M17" s="869">
        <v>749.33</v>
      </c>
      <c r="N17" s="870"/>
      <c r="O17" s="571">
        <v>4.34</v>
      </c>
      <c r="P17" s="869">
        <v>752.81</v>
      </c>
      <c r="Q17" s="22"/>
      <c r="R17" s="4"/>
    </row>
    <row r="18" spans="1:20" ht="18.75" customHeight="1">
      <c r="A18" s="4"/>
      <c r="B18" s="8"/>
      <c r="C18" s="289" t="s">
        <v>103</v>
      </c>
      <c r="D18" s="18"/>
      <c r="E18" s="886"/>
      <c r="F18" s="571">
        <v>4.24</v>
      </c>
      <c r="G18" s="869">
        <v>735.16</v>
      </c>
      <c r="H18" s="870"/>
      <c r="I18" s="571">
        <v>4.28</v>
      </c>
      <c r="J18" s="869">
        <v>742.59</v>
      </c>
      <c r="K18" s="870"/>
      <c r="L18" s="571">
        <v>4.29</v>
      </c>
      <c r="M18" s="869">
        <v>743.41</v>
      </c>
      <c r="N18" s="870"/>
      <c r="O18" s="571">
        <v>4.4000000000000004</v>
      </c>
      <c r="P18" s="869">
        <v>752.97</v>
      </c>
      <c r="Q18" s="22"/>
      <c r="R18" s="4"/>
    </row>
    <row r="19" spans="1:20" ht="18.75" customHeight="1">
      <c r="A19" s="4"/>
      <c r="B19" s="8"/>
      <c r="C19" s="289" t="s">
        <v>102</v>
      </c>
      <c r="D19" s="18"/>
      <c r="E19" s="886"/>
      <c r="F19" s="571">
        <v>4.75</v>
      </c>
      <c r="G19" s="869">
        <v>823.49</v>
      </c>
      <c r="H19" s="870"/>
      <c r="I19" s="571">
        <v>4.9000000000000004</v>
      </c>
      <c r="J19" s="869">
        <v>842.44</v>
      </c>
      <c r="K19" s="870"/>
      <c r="L19" s="571">
        <v>4.9000000000000004</v>
      </c>
      <c r="M19" s="869">
        <v>842.33</v>
      </c>
      <c r="N19" s="870"/>
      <c r="O19" s="571">
        <v>4.84</v>
      </c>
      <c r="P19" s="869">
        <v>838.39</v>
      </c>
      <c r="Q19" s="22"/>
      <c r="R19" s="4"/>
    </row>
    <row r="20" spans="1:20" ht="18.75" customHeight="1">
      <c r="A20" s="4"/>
      <c r="B20" s="8"/>
      <c r="C20" s="289" t="s">
        <v>101</v>
      </c>
      <c r="D20" s="18"/>
      <c r="E20" s="886"/>
      <c r="F20" s="571">
        <v>5.01</v>
      </c>
      <c r="G20" s="869">
        <v>867.24</v>
      </c>
      <c r="H20" s="870"/>
      <c r="I20" s="571">
        <v>5</v>
      </c>
      <c r="J20" s="869">
        <v>869.62</v>
      </c>
      <c r="K20" s="870"/>
      <c r="L20" s="571">
        <v>5.01</v>
      </c>
      <c r="M20" s="869">
        <v>866.97</v>
      </c>
      <c r="N20" s="870"/>
      <c r="O20" s="571">
        <v>5.0999999999999996</v>
      </c>
      <c r="P20" s="869">
        <v>877.45</v>
      </c>
      <c r="Q20" s="22"/>
      <c r="R20" s="4"/>
    </row>
    <row r="21" spans="1:20" ht="18.75" customHeight="1">
      <c r="A21" s="4"/>
      <c r="B21" s="8"/>
      <c r="C21" s="289" t="s">
        <v>100</v>
      </c>
      <c r="D21" s="18"/>
      <c r="E21" s="23"/>
      <c r="F21" s="571">
        <v>4.25</v>
      </c>
      <c r="G21" s="869">
        <v>735.91</v>
      </c>
      <c r="H21" s="870"/>
      <c r="I21" s="571">
        <v>4.3</v>
      </c>
      <c r="J21" s="869">
        <v>740.51</v>
      </c>
      <c r="K21" s="870"/>
      <c r="L21" s="571">
        <v>4.3</v>
      </c>
      <c r="M21" s="869">
        <v>744.29</v>
      </c>
      <c r="N21" s="870"/>
      <c r="O21" s="571">
        <v>4.3</v>
      </c>
      <c r="P21" s="869">
        <v>746.37</v>
      </c>
      <c r="Q21" s="22"/>
      <c r="R21" s="4"/>
    </row>
    <row r="22" spans="1:20" ht="18.75" customHeight="1">
      <c r="A22" s="4"/>
      <c r="B22" s="8"/>
      <c r="C22" s="289" t="s">
        <v>99</v>
      </c>
      <c r="D22" s="18"/>
      <c r="E22" s="886"/>
      <c r="F22" s="571">
        <v>4.8</v>
      </c>
      <c r="G22" s="869">
        <v>833.76</v>
      </c>
      <c r="H22" s="870"/>
      <c r="I22" s="571">
        <v>4.82</v>
      </c>
      <c r="J22" s="869">
        <v>836.33</v>
      </c>
      <c r="K22" s="870"/>
      <c r="L22" s="571">
        <v>4.9000000000000004</v>
      </c>
      <c r="M22" s="869">
        <v>848.78</v>
      </c>
      <c r="N22" s="870"/>
      <c r="O22" s="571">
        <v>4.9000000000000004</v>
      </c>
      <c r="P22" s="869">
        <v>855.43</v>
      </c>
      <c r="Q22" s="22"/>
      <c r="R22" s="4"/>
    </row>
    <row r="23" spans="1:20" ht="18.75" customHeight="1">
      <c r="A23" s="4"/>
      <c r="B23" s="8"/>
      <c r="C23" s="289" t="s">
        <v>98</v>
      </c>
      <c r="D23" s="18"/>
      <c r="E23" s="886"/>
      <c r="F23" s="571">
        <v>4.8</v>
      </c>
      <c r="G23" s="869">
        <v>832.03</v>
      </c>
      <c r="H23" s="870"/>
      <c r="I23" s="571">
        <v>4.78</v>
      </c>
      <c r="J23" s="869">
        <v>828.92</v>
      </c>
      <c r="K23" s="870"/>
      <c r="L23" s="571">
        <v>4.8</v>
      </c>
      <c r="M23" s="869">
        <v>831.63</v>
      </c>
      <c r="N23" s="870"/>
      <c r="O23" s="571">
        <v>4.82</v>
      </c>
      <c r="P23" s="869">
        <v>835.32</v>
      </c>
      <c r="Q23" s="22"/>
      <c r="R23" s="4"/>
    </row>
    <row r="24" spans="1:20" ht="18.75" customHeight="1">
      <c r="A24" s="4"/>
      <c r="B24" s="8"/>
      <c r="C24" s="289" t="s">
        <v>97</v>
      </c>
      <c r="D24" s="18"/>
      <c r="E24" s="886"/>
      <c r="F24" s="571">
        <v>4.5999999999999996</v>
      </c>
      <c r="G24" s="869">
        <v>798.3</v>
      </c>
      <c r="H24" s="870"/>
      <c r="I24" s="571">
        <v>4.7</v>
      </c>
      <c r="J24" s="869">
        <v>803.97</v>
      </c>
      <c r="K24" s="870"/>
      <c r="L24" s="571">
        <v>4.7</v>
      </c>
      <c r="M24" s="869">
        <v>804.48</v>
      </c>
      <c r="N24" s="870"/>
      <c r="O24" s="571">
        <v>4.7</v>
      </c>
      <c r="P24" s="869">
        <v>806.02</v>
      </c>
      <c r="Q24" s="22"/>
      <c r="R24" s="4"/>
    </row>
    <row r="25" spans="1:20" ht="18.75" customHeight="1">
      <c r="A25" s="4"/>
      <c r="B25" s="8"/>
      <c r="C25" s="289" t="s">
        <v>96</v>
      </c>
      <c r="D25" s="18"/>
      <c r="E25" s="23"/>
      <c r="F25" s="571">
        <v>3.71</v>
      </c>
      <c r="G25" s="869">
        <v>642.36</v>
      </c>
      <c r="H25" s="870"/>
      <c r="I25" s="571">
        <v>3.75</v>
      </c>
      <c r="J25" s="869">
        <v>648.67999999999995</v>
      </c>
      <c r="K25" s="870"/>
      <c r="L25" s="571">
        <v>3.76</v>
      </c>
      <c r="M25" s="869">
        <v>649.82000000000005</v>
      </c>
      <c r="N25" s="870"/>
      <c r="O25" s="571">
        <v>3.79</v>
      </c>
      <c r="P25" s="869">
        <v>656.76</v>
      </c>
      <c r="Q25" s="22"/>
      <c r="R25" s="4"/>
    </row>
    <row r="26" spans="1:20" ht="21" customHeight="1" thickBot="1">
      <c r="A26" s="4"/>
      <c r="B26" s="8"/>
      <c r="C26" s="886"/>
      <c r="D26" s="886"/>
      <c r="E26" s="886"/>
      <c r="F26" s="871"/>
      <c r="G26" s="871"/>
      <c r="H26" s="871"/>
      <c r="I26" s="871"/>
      <c r="J26" s="871"/>
      <c r="K26" s="871"/>
      <c r="L26" s="872"/>
      <c r="M26" s="871"/>
      <c r="N26" s="871"/>
      <c r="O26" s="871"/>
      <c r="P26" s="871"/>
      <c r="Q26" s="22"/>
      <c r="R26" s="4"/>
    </row>
    <row r="27" spans="1:20" s="12" customFormat="1" ht="13.5" customHeight="1" thickBot="1">
      <c r="A27" s="11"/>
      <c r="B27" s="21"/>
      <c r="C27" s="864" t="s">
        <v>473</v>
      </c>
      <c r="D27" s="495"/>
      <c r="E27" s="495"/>
      <c r="F27" s="496"/>
      <c r="G27" s="496"/>
      <c r="H27" s="496"/>
      <c r="I27" s="496"/>
      <c r="J27" s="496"/>
      <c r="K27" s="496"/>
      <c r="L27" s="496"/>
      <c r="M27" s="496"/>
      <c r="N27" s="496"/>
      <c r="O27" s="496"/>
      <c r="P27" s="496"/>
      <c r="Q27" s="22"/>
      <c r="R27" s="11"/>
    </row>
    <row r="28" spans="1:20" ht="4.5" customHeight="1">
      <c r="A28" s="4"/>
      <c r="B28" s="8"/>
      <c r="C28" s="1611" t="s">
        <v>112</v>
      </c>
      <c r="D28" s="1612"/>
      <c r="E28" s="886"/>
      <c r="F28" s="886"/>
      <c r="G28" s="886"/>
      <c r="H28" s="886"/>
      <c r="I28" s="886"/>
      <c r="J28" s="886"/>
      <c r="K28" s="886"/>
      <c r="L28" s="886"/>
      <c r="M28" s="886"/>
      <c r="N28" s="886"/>
      <c r="O28" s="886"/>
      <c r="P28" s="886"/>
      <c r="Q28" s="22"/>
      <c r="R28" s="4"/>
    </row>
    <row r="29" spans="1:20" ht="13.5" customHeight="1">
      <c r="A29" s="4"/>
      <c r="B29" s="8"/>
      <c r="C29" s="1612"/>
      <c r="D29" s="1612"/>
      <c r="E29" s="886"/>
      <c r="F29" s="227"/>
      <c r="G29" s="227"/>
      <c r="H29" s="227"/>
      <c r="I29" s="1613">
        <v>2012</v>
      </c>
      <c r="J29" s="1613"/>
      <c r="K29" s="1613"/>
      <c r="L29" s="1613"/>
      <c r="M29" s="1613"/>
      <c r="N29" s="1613"/>
      <c r="O29" s="1613"/>
      <c r="P29" s="1613"/>
      <c r="Q29" s="22"/>
      <c r="R29" s="4"/>
    </row>
    <row r="30" spans="1:20" ht="13.5" customHeight="1">
      <c r="A30" s="4"/>
      <c r="B30" s="8"/>
      <c r="C30" s="886"/>
      <c r="D30" s="886"/>
      <c r="E30" s="886"/>
      <c r="F30" s="873"/>
      <c r="G30" s="873"/>
      <c r="H30" s="8"/>
      <c r="I30" s="1440" t="s">
        <v>116</v>
      </c>
      <c r="J30" s="1440"/>
      <c r="K30" s="8"/>
      <c r="L30" s="1440" t="s">
        <v>115</v>
      </c>
      <c r="M30" s="1440"/>
      <c r="N30" s="8"/>
      <c r="O30" s="1440" t="s">
        <v>114</v>
      </c>
      <c r="P30" s="1440"/>
      <c r="Q30" s="22"/>
      <c r="R30" s="4"/>
    </row>
    <row r="31" spans="1:20" ht="13.5" customHeight="1">
      <c r="A31" s="4"/>
      <c r="B31" s="8"/>
      <c r="C31" s="886"/>
      <c r="D31" s="886"/>
      <c r="E31" s="886"/>
      <c r="F31" s="542"/>
      <c r="G31" s="542"/>
      <c r="H31" s="527"/>
      <c r="I31" s="882" t="s">
        <v>471</v>
      </c>
      <c r="J31" s="882" t="s">
        <v>472</v>
      </c>
      <c r="K31" s="527"/>
      <c r="L31" s="882" t="s">
        <v>471</v>
      </c>
      <c r="M31" s="882" t="s">
        <v>472</v>
      </c>
      <c r="N31" s="527"/>
      <c r="O31" s="882" t="s">
        <v>471</v>
      </c>
      <c r="P31" s="882" t="s">
        <v>472</v>
      </c>
      <c r="Q31" s="22"/>
      <c r="R31" s="4"/>
    </row>
    <row r="32" spans="1:20" s="499" customFormat="1" ht="23.25" customHeight="1">
      <c r="A32" s="497"/>
      <c r="B32" s="498"/>
      <c r="C32" s="1609" t="s">
        <v>80</v>
      </c>
      <c r="D32" s="1609"/>
      <c r="E32" s="513"/>
      <c r="F32" s="874"/>
      <c r="G32" s="885"/>
      <c r="H32" s="885"/>
      <c r="I32" s="862">
        <v>5.23</v>
      </c>
      <c r="J32" s="875">
        <v>905.43</v>
      </c>
      <c r="K32" s="885"/>
      <c r="L32" s="862">
        <v>5.24</v>
      </c>
      <c r="M32" s="875">
        <v>907.79</v>
      </c>
      <c r="N32" s="885"/>
      <c r="O32" s="862">
        <v>5.23</v>
      </c>
      <c r="P32" s="875">
        <v>905.58</v>
      </c>
      <c r="Q32" s="514"/>
      <c r="R32" s="497"/>
      <c r="T32" s="876"/>
    </row>
    <row r="33" spans="1:18" ht="18" customHeight="1">
      <c r="A33" s="4"/>
      <c r="B33" s="8"/>
      <c r="C33" s="289" t="s">
        <v>484</v>
      </c>
      <c r="D33" s="18"/>
      <c r="E33" s="886"/>
      <c r="F33" s="286"/>
      <c r="G33" s="877"/>
      <c r="H33" s="877"/>
      <c r="I33" s="571">
        <v>12.32</v>
      </c>
      <c r="J33" s="878">
        <v>2112.63</v>
      </c>
      <c r="K33" s="877"/>
      <c r="L33" s="571">
        <v>12.2</v>
      </c>
      <c r="M33" s="878">
        <v>2099.04</v>
      </c>
      <c r="N33" s="877"/>
      <c r="O33" s="571">
        <v>12.01</v>
      </c>
      <c r="P33" s="878">
        <v>2064.5100000000002</v>
      </c>
      <c r="Q33" s="514"/>
      <c r="R33" s="4"/>
    </row>
    <row r="34" spans="1:18" ht="18" customHeight="1">
      <c r="A34" s="4"/>
      <c r="B34" s="8"/>
      <c r="C34" s="289" t="s">
        <v>474</v>
      </c>
      <c r="D34" s="55"/>
      <c r="E34" s="8"/>
      <c r="F34" s="286"/>
      <c r="G34" s="877"/>
      <c r="H34" s="877"/>
      <c r="I34" s="571">
        <v>7.36</v>
      </c>
      <c r="J34" s="878">
        <v>1275.31</v>
      </c>
      <c r="K34" s="877"/>
      <c r="L34" s="571">
        <v>7.29</v>
      </c>
      <c r="M34" s="878">
        <v>1262.6500000000001</v>
      </c>
      <c r="N34" s="877"/>
      <c r="O34" s="571">
        <v>7.22</v>
      </c>
      <c r="P34" s="878">
        <v>1250.71</v>
      </c>
      <c r="Q34" s="514"/>
      <c r="R34" s="4"/>
    </row>
    <row r="35" spans="1:18" ht="18" customHeight="1">
      <c r="A35" s="4"/>
      <c r="B35" s="8"/>
      <c r="C35" s="289" t="s">
        <v>475</v>
      </c>
      <c r="D35" s="55"/>
      <c r="E35" s="8"/>
      <c r="F35" s="286"/>
      <c r="G35" s="877"/>
      <c r="H35" s="877"/>
      <c r="I35" s="571">
        <v>4.2</v>
      </c>
      <c r="J35" s="878">
        <v>732.73</v>
      </c>
      <c r="K35" s="877"/>
      <c r="L35" s="571">
        <v>4.2</v>
      </c>
      <c r="M35" s="878">
        <v>726.21</v>
      </c>
      <c r="N35" s="877"/>
      <c r="O35" s="571">
        <v>4.21</v>
      </c>
      <c r="P35" s="878">
        <v>728.85</v>
      </c>
      <c r="Q35" s="514"/>
      <c r="R35" s="4"/>
    </row>
    <row r="36" spans="1:18" ht="18" customHeight="1">
      <c r="A36" s="4"/>
      <c r="B36" s="8"/>
      <c r="C36" s="289" t="s">
        <v>109</v>
      </c>
      <c r="D36" s="18"/>
      <c r="E36" s="23"/>
      <c r="F36" s="286"/>
      <c r="G36" s="877"/>
      <c r="H36" s="877"/>
      <c r="I36" s="571">
        <v>4.12</v>
      </c>
      <c r="J36" s="878">
        <v>713.3</v>
      </c>
      <c r="K36" s="877"/>
      <c r="L36" s="571">
        <v>4.0999999999999996</v>
      </c>
      <c r="M36" s="878">
        <v>716.48</v>
      </c>
      <c r="N36" s="877"/>
      <c r="O36" s="571">
        <v>4.0999999999999996</v>
      </c>
      <c r="P36" s="878">
        <v>710.74</v>
      </c>
      <c r="Q36" s="22"/>
      <c r="R36" s="4"/>
    </row>
    <row r="37" spans="1:18" ht="18" customHeight="1">
      <c r="A37" s="4"/>
      <c r="B37" s="8"/>
      <c r="C37" s="289" t="s">
        <v>476</v>
      </c>
      <c r="D37" s="55"/>
      <c r="E37" s="8"/>
      <c r="F37" s="286"/>
      <c r="G37" s="877"/>
      <c r="H37" s="877"/>
      <c r="I37" s="571">
        <v>4.32</v>
      </c>
      <c r="J37" s="878">
        <v>747.93</v>
      </c>
      <c r="K37" s="877"/>
      <c r="L37" s="571">
        <v>4.3</v>
      </c>
      <c r="M37" s="878">
        <v>745.2</v>
      </c>
      <c r="N37" s="877"/>
      <c r="O37" s="571">
        <v>4.37</v>
      </c>
      <c r="P37" s="878">
        <v>757.77</v>
      </c>
      <c r="Q37" s="22"/>
      <c r="R37" s="4"/>
    </row>
    <row r="38" spans="1:18" ht="18" customHeight="1">
      <c r="A38" s="4"/>
      <c r="B38" s="8"/>
      <c r="C38" s="289" t="s">
        <v>105</v>
      </c>
      <c r="D38" s="55"/>
      <c r="E38" s="8"/>
      <c r="F38" s="286"/>
      <c r="G38" s="877"/>
      <c r="H38" s="877"/>
      <c r="I38" s="571">
        <v>4.37</v>
      </c>
      <c r="J38" s="878">
        <v>756.89</v>
      </c>
      <c r="K38" s="877"/>
      <c r="L38" s="571">
        <v>4.4000000000000004</v>
      </c>
      <c r="M38" s="878">
        <v>754.19</v>
      </c>
      <c r="N38" s="877"/>
      <c r="O38" s="571">
        <v>4.41</v>
      </c>
      <c r="P38" s="878">
        <v>764.13</v>
      </c>
      <c r="Q38" s="22"/>
      <c r="R38" s="4"/>
    </row>
    <row r="39" spans="1:18" ht="18" customHeight="1">
      <c r="A39" s="4"/>
      <c r="B39" s="8"/>
      <c r="C39" s="289" t="s">
        <v>477</v>
      </c>
      <c r="D39" s="55"/>
      <c r="E39" s="8"/>
      <c r="F39" s="286"/>
      <c r="G39" s="877"/>
      <c r="H39" s="877"/>
      <c r="I39" s="571">
        <v>4.29</v>
      </c>
      <c r="J39" s="878">
        <v>743.84</v>
      </c>
      <c r="K39" s="877"/>
      <c r="L39" s="571">
        <v>4.3</v>
      </c>
      <c r="M39" s="878">
        <v>745.94</v>
      </c>
      <c r="N39" s="877"/>
      <c r="O39" s="571">
        <v>4.28</v>
      </c>
      <c r="P39" s="878">
        <v>743.35</v>
      </c>
      <c r="Q39" s="22"/>
      <c r="R39" s="4"/>
    </row>
    <row r="40" spans="1:18" ht="18" customHeight="1">
      <c r="A40" s="4"/>
      <c r="B40" s="8"/>
      <c r="C40" s="289" t="s">
        <v>103</v>
      </c>
      <c r="D40" s="55"/>
      <c r="E40" s="8"/>
      <c r="F40" s="286"/>
      <c r="G40" s="877"/>
      <c r="H40" s="877"/>
      <c r="I40" s="571">
        <v>4.4000000000000004</v>
      </c>
      <c r="J40" s="878">
        <v>759.04</v>
      </c>
      <c r="K40" s="877"/>
      <c r="L40" s="571">
        <v>4.4000000000000004</v>
      </c>
      <c r="M40" s="878">
        <v>753.58</v>
      </c>
      <c r="N40" s="877"/>
      <c r="O40" s="571">
        <v>4.3</v>
      </c>
      <c r="P40" s="878">
        <v>746.5</v>
      </c>
      <c r="Q40" s="22"/>
      <c r="R40" s="4"/>
    </row>
    <row r="41" spans="1:18" ht="18" customHeight="1">
      <c r="A41" s="4"/>
      <c r="B41" s="8"/>
      <c r="C41" s="289" t="s">
        <v>102</v>
      </c>
      <c r="D41" s="55"/>
      <c r="E41" s="8"/>
      <c r="F41" s="286"/>
      <c r="G41" s="877"/>
      <c r="H41" s="877"/>
      <c r="I41" s="571">
        <v>4.8</v>
      </c>
      <c r="J41" s="878">
        <v>826.86</v>
      </c>
      <c r="K41" s="877"/>
      <c r="L41" s="571">
        <v>4.8</v>
      </c>
      <c r="M41" s="878">
        <v>825.55</v>
      </c>
      <c r="N41" s="877"/>
      <c r="O41" s="571">
        <v>4.9000000000000004</v>
      </c>
      <c r="P41" s="878">
        <v>839.52</v>
      </c>
      <c r="Q41" s="22"/>
      <c r="R41" s="4"/>
    </row>
    <row r="42" spans="1:18" ht="18" customHeight="1">
      <c r="A42" s="4"/>
      <c r="B42" s="8"/>
      <c r="C42" s="289" t="s">
        <v>478</v>
      </c>
      <c r="D42" s="55"/>
      <c r="E42" s="8"/>
      <c r="F42" s="286"/>
      <c r="G42" s="877"/>
      <c r="H42" s="877"/>
      <c r="I42" s="571">
        <v>4.34</v>
      </c>
      <c r="J42" s="878">
        <v>751.96</v>
      </c>
      <c r="K42" s="877"/>
      <c r="L42" s="571">
        <v>4.4000000000000004</v>
      </c>
      <c r="M42" s="878">
        <v>753.41</v>
      </c>
      <c r="N42" s="877"/>
      <c r="O42" s="571">
        <v>4.34</v>
      </c>
      <c r="P42" s="878">
        <v>750.72</v>
      </c>
      <c r="Q42" s="22"/>
      <c r="R42" s="4"/>
    </row>
    <row r="43" spans="1:18" ht="18" customHeight="1">
      <c r="A43" s="4"/>
      <c r="B43" s="8"/>
      <c r="C43" s="289" t="s">
        <v>99</v>
      </c>
      <c r="D43" s="18"/>
      <c r="E43" s="23"/>
      <c r="F43" s="286"/>
      <c r="G43" s="877"/>
      <c r="H43" s="877"/>
      <c r="I43" s="571">
        <v>5</v>
      </c>
      <c r="J43" s="878">
        <v>866.1</v>
      </c>
      <c r="K43" s="877"/>
      <c r="L43" s="571">
        <v>4.96</v>
      </c>
      <c r="M43" s="878">
        <v>858.95</v>
      </c>
      <c r="N43" s="877"/>
      <c r="O43" s="571">
        <v>4.91</v>
      </c>
      <c r="P43" s="878">
        <v>851.63</v>
      </c>
      <c r="Q43" s="22"/>
      <c r="R43" s="4"/>
    </row>
    <row r="44" spans="1:18" ht="18" customHeight="1">
      <c r="A44" s="4"/>
      <c r="B44" s="8"/>
      <c r="C44" s="289" t="s">
        <v>479</v>
      </c>
      <c r="D44" s="55"/>
      <c r="E44" s="8"/>
      <c r="F44" s="286"/>
      <c r="G44" s="877"/>
      <c r="H44" s="877"/>
      <c r="I44" s="571">
        <v>5</v>
      </c>
      <c r="J44" s="878">
        <v>879.49</v>
      </c>
      <c r="K44" s="877"/>
      <c r="L44" s="571">
        <v>5.04</v>
      </c>
      <c r="M44" s="878">
        <v>873.07</v>
      </c>
      <c r="N44" s="877"/>
      <c r="O44" s="571">
        <v>5</v>
      </c>
      <c r="P44" s="878">
        <v>865.7</v>
      </c>
      <c r="Q44" s="22"/>
      <c r="R44" s="4"/>
    </row>
    <row r="45" spans="1:18" ht="18" customHeight="1">
      <c r="A45" s="4"/>
      <c r="B45" s="8"/>
      <c r="C45" s="289" t="s">
        <v>480</v>
      </c>
      <c r="D45" s="55"/>
      <c r="E45" s="8"/>
      <c r="F45" s="286"/>
      <c r="G45" s="877"/>
      <c r="H45" s="877"/>
      <c r="I45" s="571">
        <v>4.74</v>
      </c>
      <c r="J45" s="878">
        <v>821.48</v>
      </c>
      <c r="K45" s="877"/>
      <c r="L45" s="571">
        <v>4.7</v>
      </c>
      <c r="M45" s="878">
        <v>818.98</v>
      </c>
      <c r="N45" s="877"/>
      <c r="O45" s="571">
        <v>4.75</v>
      </c>
      <c r="P45" s="878">
        <v>822.67</v>
      </c>
      <c r="Q45" s="22"/>
      <c r="R45" s="4"/>
    </row>
    <row r="46" spans="1:18" ht="18" customHeight="1">
      <c r="A46" s="4"/>
      <c r="B46" s="8"/>
      <c r="C46" s="289" t="s">
        <v>482</v>
      </c>
      <c r="D46" s="55"/>
      <c r="E46" s="8"/>
      <c r="F46" s="286"/>
      <c r="G46" s="877"/>
      <c r="H46" s="877"/>
      <c r="I46" s="571">
        <v>4.5999999999999996</v>
      </c>
      <c r="J46" s="878">
        <v>804.25</v>
      </c>
      <c r="K46" s="877"/>
      <c r="L46" s="571">
        <v>4.5999999999999996</v>
      </c>
      <c r="M46" s="878">
        <v>799.42</v>
      </c>
      <c r="N46" s="877"/>
      <c r="O46" s="571">
        <v>4.5999999999999996</v>
      </c>
      <c r="P46" s="878">
        <v>804.62</v>
      </c>
      <c r="Q46" s="22"/>
      <c r="R46" s="4"/>
    </row>
    <row r="47" spans="1:18" ht="18" customHeight="1">
      <c r="A47" s="4"/>
      <c r="B47" s="8"/>
      <c r="C47" s="289" t="s">
        <v>483</v>
      </c>
      <c r="D47" s="55"/>
      <c r="E47" s="8"/>
      <c r="F47" s="286"/>
      <c r="G47" s="877"/>
      <c r="H47" s="877"/>
      <c r="I47" s="571">
        <v>3.8</v>
      </c>
      <c r="J47" s="878">
        <v>657.39</v>
      </c>
      <c r="K47" s="877"/>
      <c r="L47" s="571">
        <v>3.81</v>
      </c>
      <c r="M47" s="878">
        <v>659.47</v>
      </c>
      <c r="N47" s="877"/>
      <c r="O47" s="571">
        <v>3.89</v>
      </c>
      <c r="P47" s="878">
        <v>673.54</v>
      </c>
      <c r="Q47" s="22"/>
      <c r="R47" s="4"/>
    </row>
    <row r="48" spans="1:18" ht="6" customHeight="1">
      <c r="A48" s="4"/>
      <c r="B48" s="8"/>
      <c r="C48" s="289"/>
      <c r="D48" s="55"/>
      <c r="E48" s="8"/>
      <c r="F48" s="515"/>
      <c r="G48" s="515"/>
      <c r="H48" s="515"/>
      <c r="I48" s="515"/>
      <c r="J48" s="515"/>
      <c r="K48" s="515"/>
      <c r="L48" s="515"/>
      <c r="M48" s="515"/>
      <c r="N48" s="515"/>
      <c r="O48" s="515"/>
      <c r="P48" s="515"/>
      <c r="Q48" s="22"/>
      <c r="R48" s="4"/>
    </row>
    <row r="49" spans="1:248" ht="18" customHeight="1">
      <c r="A49" s="883"/>
      <c r="B49" s="883"/>
      <c r="C49" s="1610" t="s">
        <v>95</v>
      </c>
      <c r="D49" s="1610"/>
      <c r="E49" s="1610"/>
      <c r="F49" s="1610"/>
      <c r="G49" s="1610"/>
      <c r="H49" s="1610"/>
      <c r="I49" s="1610"/>
      <c r="J49" s="1610"/>
      <c r="K49" s="1610"/>
      <c r="L49" s="1610"/>
      <c r="M49" s="1610"/>
      <c r="N49" s="1610"/>
      <c r="O49" s="1610"/>
      <c r="P49" s="1610"/>
      <c r="Q49" s="22"/>
      <c r="R49" s="883"/>
      <c r="S49" s="883"/>
      <c r="T49" s="883"/>
      <c r="U49" s="883"/>
      <c r="V49" s="883"/>
      <c r="W49" s="883"/>
      <c r="X49" s="883"/>
      <c r="Y49" s="883"/>
      <c r="Z49" s="883"/>
      <c r="AA49" s="883"/>
      <c r="AB49" s="883"/>
      <c r="AC49" s="883"/>
      <c r="AD49" s="883"/>
      <c r="AE49" s="883"/>
      <c r="AF49" s="883"/>
      <c r="AG49" s="883"/>
      <c r="AH49" s="883"/>
      <c r="AI49" s="883"/>
      <c r="AJ49" s="883"/>
      <c r="AK49" s="883"/>
      <c r="AL49" s="883"/>
      <c r="AM49" s="883"/>
      <c r="AN49" s="883"/>
      <c r="AO49" s="883"/>
      <c r="AP49" s="883"/>
      <c r="AQ49" s="883"/>
      <c r="AR49" s="883"/>
      <c r="AS49" s="883"/>
      <c r="AT49" s="883"/>
      <c r="AU49" s="883"/>
      <c r="AV49" s="883"/>
      <c r="AW49" s="883"/>
      <c r="AX49" s="883"/>
      <c r="AY49" s="883"/>
      <c r="AZ49" s="883"/>
      <c r="BA49" s="883"/>
      <c r="BB49" s="883"/>
      <c r="BC49" s="883"/>
      <c r="BD49" s="883"/>
      <c r="BE49" s="883"/>
      <c r="BF49" s="883"/>
      <c r="BG49" s="883"/>
      <c r="BH49" s="883"/>
      <c r="BI49" s="883"/>
      <c r="BJ49" s="883"/>
      <c r="BK49" s="883"/>
      <c r="BL49" s="883"/>
      <c r="BM49" s="883"/>
      <c r="BN49" s="883"/>
      <c r="BO49" s="883"/>
      <c r="BP49" s="883"/>
      <c r="BQ49" s="883"/>
      <c r="BR49" s="883"/>
      <c r="BS49" s="883"/>
      <c r="BT49" s="883"/>
      <c r="BU49" s="883"/>
      <c r="BV49" s="883"/>
      <c r="BW49" s="883"/>
      <c r="BX49" s="883"/>
      <c r="BY49" s="883"/>
      <c r="BZ49" s="883"/>
      <c r="CA49" s="883"/>
      <c r="CB49" s="883"/>
      <c r="CC49" s="883"/>
      <c r="CD49" s="883"/>
      <c r="CE49" s="883"/>
      <c r="CF49" s="883"/>
      <c r="CG49" s="883"/>
      <c r="CH49" s="883"/>
      <c r="CI49" s="883"/>
      <c r="CJ49" s="883"/>
      <c r="CK49" s="883"/>
      <c r="CL49" s="883"/>
      <c r="CM49" s="883"/>
      <c r="CN49" s="883"/>
      <c r="CO49" s="883"/>
      <c r="CP49" s="883"/>
      <c r="CQ49" s="883"/>
      <c r="CR49" s="883"/>
      <c r="CS49" s="883"/>
      <c r="CT49" s="883"/>
      <c r="CU49" s="883"/>
      <c r="CV49" s="883"/>
      <c r="CW49" s="883"/>
      <c r="CX49" s="883"/>
      <c r="CY49" s="883"/>
      <c r="CZ49" s="883"/>
      <c r="DA49" s="883"/>
      <c r="DB49" s="883"/>
      <c r="DC49" s="883"/>
      <c r="DD49" s="883"/>
      <c r="DE49" s="883"/>
      <c r="DF49" s="883"/>
      <c r="DG49" s="883"/>
      <c r="DH49" s="883"/>
      <c r="DI49" s="883"/>
      <c r="DJ49" s="883"/>
      <c r="DK49" s="883"/>
      <c r="DL49" s="883"/>
      <c r="DM49" s="883"/>
      <c r="DN49" s="883"/>
      <c r="DO49" s="883"/>
      <c r="DP49" s="883"/>
      <c r="DQ49" s="883"/>
      <c r="DR49" s="883"/>
      <c r="DS49" s="883"/>
      <c r="DT49" s="883"/>
      <c r="DU49" s="883"/>
      <c r="DV49" s="883"/>
      <c r="DW49" s="883"/>
      <c r="DX49" s="883"/>
      <c r="DY49" s="883"/>
      <c r="DZ49" s="883"/>
      <c r="EA49" s="883"/>
      <c r="EB49" s="883"/>
      <c r="EC49" s="883"/>
      <c r="ED49" s="883"/>
      <c r="EE49" s="883"/>
      <c r="EF49" s="883"/>
      <c r="EG49" s="883"/>
      <c r="EH49" s="883"/>
      <c r="EI49" s="883"/>
      <c r="EJ49" s="883"/>
      <c r="EK49" s="883"/>
      <c r="EL49" s="883"/>
      <c r="EM49" s="883"/>
      <c r="EN49" s="883"/>
      <c r="EO49" s="883"/>
      <c r="EP49" s="883"/>
      <c r="EQ49" s="883"/>
      <c r="ER49" s="883"/>
      <c r="ES49" s="883"/>
      <c r="ET49" s="883"/>
      <c r="EU49" s="883"/>
      <c r="EV49" s="883"/>
      <c r="EW49" s="883"/>
      <c r="EX49" s="883"/>
      <c r="EY49" s="883"/>
      <c r="EZ49" s="883"/>
      <c r="FA49" s="883"/>
      <c r="FB49" s="883"/>
      <c r="FC49" s="883"/>
      <c r="FD49" s="883"/>
      <c r="FE49" s="883"/>
      <c r="FF49" s="883"/>
      <c r="FG49" s="883"/>
      <c r="FH49" s="883"/>
      <c r="FI49" s="883"/>
      <c r="FJ49" s="883"/>
      <c r="FK49" s="883"/>
      <c r="FL49" s="883"/>
      <c r="FM49" s="883"/>
      <c r="FN49" s="883"/>
      <c r="FO49" s="883"/>
      <c r="FP49" s="883"/>
      <c r="FQ49" s="883"/>
      <c r="FR49" s="883"/>
      <c r="FS49" s="883"/>
      <c r="FT49" s="883"/>
      <c r="FU49" s="883"/>
      <c r="FV49" s="883"/>
      <c r="FW49" s="883"/>
      <c r="FX49" s="883"/>
      <c r="FY49" s="883"/>
      <c r="FZ49" s="883"/>
      <c r="GA49" s="883"/>
      <c r="GB49" s="883"/>
      <c r="GC49" s="883"/>
      <c r="GD49" s="883"/>
      <c r="GE49" s="883"/>
      <c r="GF49" s="883"/>
      <c r="GG49" s="883"/>
      <c r="GH49" s="883"/>
      <c r="GI49" s="883"/>
      <c r="GJ49" s="883"/>
      <c r="GK49" s="883"/>
      <c r="GL49" s="883"/>
      <c r="GM49" s="883"/>
      <c r="GN49" s="883"/>
      <c r="GO49" s="883"/>
      <c r="GP49" s="883"/>
      <c r="GQ49" s="883"/>
      <c r="GR49" s="883"/>
      <c r="GS49" s="883"/>
      <c r="GT49" s="883"/>
      <c r="GU49" s="883"/>
      <c r="GV49" s="883"/>
      <c r="GW49" s="883"/>
      <c r="GX49" s="883"/>
      <c r="GY49" s="883"/>
      <c r="GZ49" s="883"/>
      <c r="HA49" s="883"/>
      <c r="HB49" s="883"/>
      <c r="HC49" s="883"/>
      <c r="HD49" s="883"/>
      <c r="HE49" s="883"/>
      <c r="HF49" s="883"/>
      <c r="HG49" s="883"/>
      <c r="HH49" s="883"/>
      <c r="HI49" s="883"/>
      <c r="HJ49" s="883"/>
      <c r="HK49" s="883"/>
      <c r="HL49" s="883"/>
      <c r="HM49" s="883"/>
      <c r="HN49" s="883"/>
      <c r="HO49" s="883"/>
      <c r="HP49" s="883"/>
      <c r="HQ49" s="883"/>
      <c r="HR49" s="883"/>
      <c r="HS49" s="883"/>
      <c r="HT49" s="883"/>
      <c r="HU49" s="883"/>
      <c r="HV49" s="883"/>
      <c r="HW49" s="883"/>
      <c r="HX49" s="883"/>
      <c r="HY49" s="883"/>
      <c r="HZ49" s="883"/>
      <c r="IA49" s="883"/>
      <c r="IB49" s="883"/>
      <c r="IC49" s="883"/>
      <c r="ID49" s="883"/>
      <c r="IE49" s="883"/>
      <c r="IF49" s="883"/>
      <c r="IG49" s="883"/>
      <c r="IH49" s="883"/>
      <c r="II49" s="883"/>
      <c r="IJ49" s="883"/>
      <c r="IK49" s="883"/>
      <c r="IL49" s="883"/>
      <c r="IM49" s="883"/>
      <c r="IN49" s="883"/>
    </row>
    <row r="50" spans="1:248" ht="13.5" customHeight="1" thickBot="1">
      <c r="A50" s="4"/>
      <c r="B50" s="8"/>
      <c r="C50" s="93" t="s">
        <v>715</v>
      </c>
      <c r="D50" s="5"/>
      <c r="E50" s="5"/>
      <c r="F50" s="5"/>
      <c r="G50" s="5"/>
      <c r="H50" s="5"/>
      <c r="I50" s="5"/>
      <c r="J50" s="5"/>
      <c r="K50" s="5"/>
      <c r="L50" s="5"/>
      <c r="M50" s="5"/>
      <c r="N50" s="5"/>
      <c r="O50" s="5"/>
      <c r="P50" s="5"/>
      <c r="Q50" s="22"/>
      <c r="R50" s="4"/>
    </row>
    <row r="51" spans="1:248" ht="13.5" thickBot="1">
      <c r="A51" s="4"/>
      <c r="B51" s="4"/>
      <c r="C51" s="4"/>
      <c r="D51" s="883"/>
      <c r="E51" s="8"/>
      <c r="F51" s="8"/>
      <c r="G51" s="8"/>
      <c r="H51" s="8"/>
      <c r="I51" s="8"/>
      <c r="J51" s="8"/>
      <c r="K51" s="8"/>
      <c r="L51" s="8"/>
      <c r="M51" s="164"/>
      <c r="N51" s="164"/>
      <c r="O51" s="164"/>
      <c r="P51" s="1073" t="s">
        <v>494</v>
      </c>
      <c r="Q51" s="516">
        <v>15</v>
      </c>
      <c r="R51" s="4"/>
    </row>
    <row r="57" spans="1:248">
      <c r="B57" s="12"/>
    </row>
    <row r="62" spans="1:248" ht="8.25" customHeight="1"/>
    <row r="64" spans="1:248" ht="9" customHeight="1">
      <c r="Q64" s="9"/>
    </row>
    <row r="65" spans="6:17" ht="8.25" customHeight="1">
      <c r="F65" s="1407"/>
      <c r="G65" s="1407"/>
      <c r="H65" s="1407"/>
      <c r="I65" s="1407"/>
      <c r="J65" s="1407"/>
      <c r="K65" s="1407"/>
      <c r="L65" s="1407"/>
      <c r="M65" s="1407"/>
      <c r="N65" s="1407"/>
      <c r="O65" s="1407"/>
      <c r="P65" s="1407"/>
      <c r="Q65" s="1407"/>
    </row>
    <row r="66" spans="6:17" ht="9.75" customHeight="1"/>
    <row r="80" spans="6:17"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sheetData>
  <mergeCells count="18">
    <mergeCell ref="F7:G7"/>
    <mergeCell ref="I7:J7"/>
    <mergeCell ref="L7:M7"/>
    <mergeCell ref="O7:P7"/>
    <mergeCell ref="C1:D1"/>
    <mergeCell ref="B2:D2"/>
    <mergeCell ref="C5:D6"/>
    <mergeCell ref="F6:M6"/>
    <mergeCell ref="O6:P6"/>
    <mergeCell ref="C32:D32"/>
    <mergeCell ref="C49:P49"/>
    <mergeCell ref="F65:Q65"/>
    <mergeCell ref="C9:D9"/>
    <mergeCell ref="C28:D29"/>
    <mergeCell ref="I29:P29"/>
    <mergeCell ref="I30:J30"/>
    <mergeCell ref="L30:M30"/>
    <mergeCell ref="O30:P30"/>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indexed="20"/>
  </sheetPr>
  <dimension ref="A1:AS94"/>
  <sheetViews>
    <sheetView zoomScale="120" zoomScaleNormal="120" workbookViewId="0"/>
  </sheetViews>
  <sheetFormatPr defaultRowHeight="12.75"/>
  <cols>
    <col min="1" max="1" width="1" style="379" customWidth="1"/>
    <col min="2" max="2" width="2.5703125" style="379" customWidth="1"/>
    <col min="3" max="3" width="0.140625" style="379" customWidth="1"/>
    <col min="4" max="4" width="27.42578125" style="379" customWidth="1"/>
    <col min="5" max="5" width="0.140625" style="379" customWidth="1"/>
    <col min="6" max="6" width="5.140625" style="379" customWidth="1"/>
    <col min="7" max="7" width="0.5703125" style="379" customWidth="1"/>
    <col min="8" max="8" width="4.7109375" style="379" customWidth="1"/>
    <col min="9" max="9" width="0.28515625" style="379" customWidth="1"/>
    <col min="10" max="10" width="5.28515625" style="379" customWidth="1"/>
    <col min="11" max="11" width="0.42578125" style="379" customWidth="1"/>
    <col min="12" max="12" width="5.42578125" style="379" customWidth="1"/>
    <col min="13" max="13" width="0.28515625" style="379" customWidth="1"/>
    <col min="14" max="14" width="5.28515625" style="379" customWidth="1"/>
    <col min="15" max="15" width="0.28515625" style="379" customWidth="1"/>
    <col min="16" max="16" width="5.28515625" style="379" customWidth="1"/>
    <col min="17" max="17" width="0.28515625" style="379" customWidth="1"/>
    <col min="18" max="18" width="4.5703125" style="379" customWidth="1"/>
    <col min="19" max="19" width="0.28515625" style="379" customWidth="1"/>
    <col min="20" max="20" width="4.5703125" style="379" customWidth="1"/>
    <col min="21" max="21" width="0.28515625" style="379" customWidth="1"/>
    <col min="22" max="22" width="4.85546875" style="379" customWidth="1"/>
    <col min="23" max="23" width="0.5703125" style="379" customWidth="1"/>
    <col min="24" max="24" width="5" style="379" customWidth="1"/>
    <col min="25" max="25" width="0.28515625" style="379" customWidth="1"/>
    <col min="26" max="26" width="5" style="379" customWidth="1"/>
    <col min="27" max="27" width="0.28515625" style="433" customWidth="1"/>
    <col min="28" max="28" width="4.28515625" style="379" customWidth="1"/>
    <col min="29" max="29" width="0.28515625" style="379" customWidth="1"/>
    <col min="30" max="30" width="4.28515625" style="379" customWidth="1"/>
    <col min="31" max="31" width="2.5703125" style="379" customWidth="1"/>
    <col min="32" max="32" width="1" style="379" customWidth="1"/>
    <col min="33" max="16384" width="9.140625" style="379"/>
  </cols>
  <sheetData>
    <row r="1" spans="1:32" ht="13.5" customHeight="1" thickBot="1">
      <c r="A1" s="376"/>
      <c r="B1" s="1083"/>
      <c r="C1" s="1558" t="s">
        <v>36</v>
      </c>
      <c r="D1" s="1558"/>
      <c r="E1" s="1558"/>
      <c r="F1" s="1558"/>
      <c r="G1" s="1558"/>
      <c r="H1" s="1558"/>
      <c r="I1" s="1558"/>
      <c r="J1" s="377"/>
      <c r="K1" s="377"/>
      <c r="L1" s="377"/>
      <c r="M1" s="377"/>
      <c r="N1" s="377"/>
      <c r="O1" s="377"/>
      <c r="P1" s="377"/>
      <c r="Q1" s="377"/>
      <c r="R1" s="377"/>
      <c r="S1" s="377"/>
      <c r="T1" s="377"/>
      <c r="U1" s="377"/>
      <c r="V1" s="377"/>
      <c r="W1" s="377"/>
      <c r="X1" s="863"/>
      <c r="Y1" s="863"/>
      <c r="Z1" s="863"/>
      <c r="AA1" s="863"/>
      <c r="AB1" s="863"/>
      <c r="AC1" s="863"/>
      <c r="AD1" s="863" t="s">
        <v>177</v>
      </c>
      <c r="AE1" s="378"/>
      <c r="AF1" s="376"/>
    </row>
    <row r="2" spans="1:32" ht="6" customHeight="1">
      <c r="A2" s="376"/>
      <c r="B2" s="1084"/>
      <c r="C2" s="575"/>
      <c r="D2" s="575"/>
      <c r="E2" s="575"/>
      <c r="F2" s="381"/>
      <c r="G2" s="381"/>
      <c r="H2" s="381"/>
      <c r="I2" s="381"/>
      <c r="J2" s="381"/>
      <c r="K2" s="381"/>
      <c r="L2" s="381"/>
      <c r="M2" s="381"/>
      <c r="N2" s="381"/>
      <c r="O2" s="381"/>
      <c r="P2" s="381"/>
      <c r="Q2" s="381"/>
      <c r="R2" s="381"/>
      <c r="S2" s="382"/>
      <c r="T2" s="382"/>
      <c r="U2" s="382"/>
      <c r="V2" s="382"/>
      <c r="W2" s="382"/>
      <c r="X2" s="382"/>
      <c r="Y2" s="382"/>
      <c r="Z2" s="382"/>
      <c r="AA2" s="382"/>
      <c r="AB2" s="382"/>
      <c r="AC2" s="382"/>
      <c r="AD2" s="382"/>
      <c r="AE2" s="381"/>
      <c r="AF2" s="382"/>
    </row>
    <row r="3" spans="1:32" ht="11.25" customHeight="1" thickBot="1">
      <c r="A3" s="376"/>
      <c r="B3" s="383"/>
      <c r="C3" s="384"/>
      <c r="D3" s="384"/>
      <c r="E3" s="384"/>
      <c r="F3" s="382"/>
      <c r="G3" s="382"/>
      <c r="H3" s="382"/>
      <c r="I3" s="382"/>
      <c r="J3" s="382"/>
      <c r="K3" s="382"/>
      <c r="L3" s="382"/>
      <c r="M3" s="382"/>
      <c r="N3" s="382"/>
      <c r="O3" s="382"/>
      <c r="P3" s="1066"/>
      <c r="Q3" s="1066"/>
      <c r="R3" s="1066"/>
      <c r="S3" s="1066"/>
      <c r="T3" s="1066"/>
      <c r="U3" s="1066"/>
      <c r="V3" s="1066"/>
      <c r="W3" s="1066"/>
      <c r="X3" s="1066"/>
      <c r="Y3" s="1066"/>
      <c r="Z3" s="1066"/>
      <c r="AA3" s="1066"/>
      <c r="AB3" s="1066"/>
      <c r="AC3" s="1066"/>
      <c r="AD3" s="1066" t="s">
        <v>82</v>
      </c>
      <c r="AE3" s="382"/>
      <c r="AF3" s="382"/>
    </row>
    <row r="4" spans="1:32" ht="13.5" customHeight="1" thickBot="1">
      <c r="A4" s="376"/>
      <c r="B4" s="383"/>
      <c r="C4" s="385" t="s">
        <v>176</v>
      </c>
      <c r="D4" s="391"/>
      <c r="E4" s="391"/>
      <c r="F4" s="392"/>
      <c r="G4" s="392"/>
      <c r="H4" s="392"/>
      <c r="I4" s="392"/>
      <c r="J4" s="392"/>
      <c r="K4" s="392"/>
      <c r="L4" s="392"/>
      <c r="M4" s="392"/>
      <c r="N4" s="392"/>
      <c r="O4" s="392"/>
      <c r="P4" s="392"/>
      <c r="Q4" s="392"/>
      <c r="R4" s="393"/>
      <c r="S4" s="393"/>
      <c r="T4" s="393"/>
      <c r="U4" s="393"/>
      <c r="V4" s="393"/>
      <c r="W4" s="393"/>
      <c r="X4" s="393"/>
      <c r="Y4" s="393"/>
      <c r="Z4" s="393"/>
      <c r="AA4" s="393"/>
      <c r="AB4" s="393"/>
      <c r="AC4" s="393"/>
      <c r="AD4" s="393"/>
      <c r="AE4" s="382"/>
      <c r="AF4" s="382"/>
    </row>
    <row r="5" spans="1:32" ht="3.75" customHeight="1">
      <c r="A5" s="376"/>
      <c r="B5" s="383"/>
      <c r="C5" s="384"/>
      <c r="D5" s="384"/>
      <c r="E5" s="384"/>
      <c r="F5" s="382"/>
      <c r="G5" s="382"/>
      <c r="H5" s="382"/>
      <c r="I5" s="382"/>
      <c r="J5" s="891"/>
      <c r="K5" s="891"/>
      <c r="L5" s="382"/>
      <c r="M5" s="382"/>
      <c r="N5" s="382"/>
      <c r="O5" s="382"/>
      <c r="P5" s="901"/>
      <c r="Q5" s="901"/>
      <c r="R5" s="901"/>
      <c r="S5" s="901"/>
      <c r="T5" s="901"/>
      <c r="U5" s="901"/>
      <c r="V5" s="901"/>
      <c r="W5" s="901"/>
      <c r="X5" s="901"/>
      <c r="Y5" s="901"/>
      <c r="Z5" s="901"/>
      <c r="AA5" s="901"/>
      <c r="AB5" s="901"/>
      <c r="AC5" s="901"/>
      <c r="AD5" s="901"/>
      <c r="AE5" s="382"/>
      <c r="AF5" s="382"/>
    </row>
    <row r="6" spans="1:32" ht="13.5" customHeight="1">
      <c r="A6" s="376"/>
      <c r="B6" s="383"/>
      <c r="C6" s="1085" t="s">
        <v>175</v>
      </c>
      <c r="D6" s="1086"/>
      <c r="E6" s="1087"/>
      <c r="F6" s="1086"/>
      <c r="G6" s="1086"/>
      <c r="H6" s="1086"/>
      <c r="I6" s="1086"/>
      <c r="J6" s="1086"/>
      <c r="K6" s="1086"/>
      <c r="L6" s="1086"/>
      <c r="M6" s="1086"/>
      <c r="N6" s="1086"/>
      <c r="O6" s="1086"/>
      <c r="P6" s="1086"/>
      <c r="Q6" s="1086"/>
      <c r="R6" s="1086"/>
      <c r="S6" s="1086"/>
      <c r="T6" s="1086"/>
      <c r="U6" s="1086"/>
      <c r="V6" s="1086"/>
      <c r="W6" s="1086"/>
      <c r="X6" s="1086"/>
      <c r="Y6" s="1086"/>
      <c r="Z6" s="1086"/>
      <c r="AA6" s="1086"/>
      <c r="AB6" s="1086"/>
      <c r="AC6" s="1086"/>
      <c r="AD6" s="1088"/>
      <c r="AE6" s="382"/>
      <c r="AF6" s="382"/>
    </row>
    <row r="7" spans="1:32" ht="3.75" customHeight="1">
      <c r="A7" s="376"/>
      <c r="B7" s="383"/>
      <c r="C7" s="1636" t="s">
        <v>91</v>
      </c>
      <c r="D7" s="1636"/>
      <c r="E7" s="384"/>
      <c r="F7" s="891"/>
      <c r="G7" s="891"/>
      <c r="H7" s="891"/>
      <c r="I7" s="891"/>
      <c r="J7" s="891"/>
      <c r="K7" s="891"/>
      <c r="L7" s="891"/>
      <c r="M7" s="891"/>
      <c r="N7" s="891"/>
      <c r="O7" s="891"/>
      <c r="P7" s="433"/>
      <c r="Q7" s="891"/>
      <c r="R7" s="891"/>
      <c r="S7" s="891"/>
      <c r="T7" s="891"/>
      <c r="U7" s="891"/>
      <c r="V7" s="382"/>
      <c r="W7" s="382"/>
      <c r="X7" s="382"/>
      <c r="Y7" s="382"/>
      <c r="Z7" s="382"/>
      <c r="AA7" s="382"/>
      <c r="AB7" s="382"/>
      <c r="AC7" s="396"/>
      <c r="AD7" s="382"/>
      <c r="AE7" s="382"/>
      <c r="AF7" s="382"/>
    </row>
    <row r="8" spans="1:32" ht="11.25" customHeight="1">
      <c r="A8" s="376"/>
      <c r="B8" s="383"/>
      <c r="C8" s="1637"/>
      <c r="D8" s="1637"/>
      <c r="E8" s="394"/>
      <c r="F8" s="1068">
        <v>2011</v>
      </c>
      <c r="G8" s="891"/>
      <c r="H8" s="1505">
        <v>2012</v>
      </c>
      <c r="I8" s="1505"/>
      <c r="J8" s="1505"/>
      <c r="K8" s="1505"/>
      <c r="L8" s="1505"/>
      <c r="M8" s="1505"/>
      <c r="N8" s="1505"/>
      <c r="O8" s="1505"/>
      <c r="P8" s="1505"/>
      <c r="Q8" s="1505"/>
      <c r="R8" s="1505"/>
      <c r="S8" s="1505"/>
      <c r="T8" s="1505"/>
      <c r="U8" s="1505"/>
      <c r="V8" s="1505"/>
      <c r="W8" s="1505"/>
      <c r="X8" s="1505"/>
      <c r="Y8" s="1505"/>
      <c r="Z8" s="1505"/>
      <c r="AA8" s="1505"/>
      <c r="AB8" s="1505"/>
      <c r="AC8" s="1505"/>
      <c r="AD8" s="1505"/>
      <c r="AE8" s="382"/>
      <c r="AF8" s="382"/>
    </row>
    <row r="9" spans="1:32" ht="11.25" customHeight="1">
      <c r="A9" s="376"/>
      <c r="B9" s="383"/>
      <c r="C9" s="394"/>
      <c r="D9" s="394"/>
      <c r="E9" s="394"/>
      <c r="F9" s="772" t="s">
        <v>124</v>
      </c>
      <c r="G9" s="395"/>
      <c r="H9" s="772" t="s">
        <v>123</v>
      </c>
      <c r="I9" s="395"/>
      <c r="J9" s="772" t="s">
        <v>134</v>
      </c>
      <c r="K9" s="395"/>
      <c r="L9" s="772" t="s">
        <v>133</v>
      </c>
      <c r="M9" s="395"/>
      <c r="N9" s="772" t="s">
        <v>132</v>
      </c>
      <c r="O9" s="395"/>
      <c r="P9" s="772" t="s">
        <v>131</v>
      </c>
      <c r="Q9" s="395"/>
      <c r="R9" s="772" t="s">
        <v>130</v>
      </c>
      <c r="S9" s="395"/>
      <c r="T9" s="772" t="s">
        <v>129</v>
      </c>
      <c r="U9" s="395"/>
      <c r="V9" s="772" t="s">
        <v>128</v>
      </c>
      <c r="W9" s="395"/>
      <c r="X9" s="772" t="s">
        <v>127</v>
      </c>
      <c r="Y9" s="395"/>
      <c r="Z9" s="772" t="s">
        <v>126</v>
      </c>
      <c r="AA9" s="395"/>
      <c r="AB9" s="772" t="s">
        <v>125</v>
      </c>
      <c r="AC9" s="395"/>
      <c r="AD9" s="772" t="s">
        <v>124</v>
      </c>
      <c r="AE9" s="395"/>
      <c r="AF9" s="382"/>
    </row>
    <row r="10" spans="1:32" s="431" customFormat="1" ht="12.75" customHeight="1">
      <c r="A10" s="429"/>
      <c r="B10" s="1089"/>
      <c r="C10" s="1638" t="s">
        <v>139</v>
      </c>
      <c r="D10" s="1638"/>
      <c r="E10" s="1090"/>
      <c r="F10" s="1091">
        <v>6</v>
      </c>
      <c r="G10" s="1092">
        <v>0</v>
      </c>
      <c r="H10" s="1091">
        <v>7</v>
      </c>
      <c r="I10" s="1092">
        <v>0</v>
      </c>
      <c r="J10" s="1091">
        <v>6</v>
      </c>
      <c r="K10" s="1092">
        <v>0</v>
      </c>
      <c r="L10" s="1091">
        <v>3</v>
      </c>
      <c r="M10" s="1092">
        <v>0</v>
      </c>
      <c r="N10" s="1091">
        <v>9</v>
      </c>
      <c r="O10" s="395"/>
      <c r="P10" s="1091">
        <v>22</v>
      </c>
      <c r="Q10" s="395"/>
      <c r="R10" s="1091">
        <v>8</v>
      </c>
      <c r="S10" s="395"/>
      <c r="T10" s="1091">
        <v>12</v>
      </c>
      <c r="U10" s="395"/>
      <c r="V10" s="1091">
        <v>15</v>
      </c>
      <c r="W10" s="395"/>
      <c r="X10" s="1091">
        <v>7</v>
      </c>
      <c r="Y10" s="395"/>
      <c r="Z10" s="1091">
        <v>6</v>
      </c>
      <c r="AA10" s="395"/>
      <c r="AB10" s="1091">
        <v>2</v>
      </c>
      <c r="AC10" s="395"/>
      <c r="AD10" s="1091">
        <v>5</v>
      </c>
      <c r="AE10" s="395"/>
      <c r="AF10" s="430"/>
    </row>
    <row r="11" spans="1:32" s="400" customFormat="1" ht="11.25" customHeight="1">
      <c r="A11" s="398"/>
      <c r="B11" s="399"/>
      <c r="C11" s="1093"/>
      <c r="D11" s="526" t="s">
        <v>460</v>
      </c>
      <c r="E11" s="1093"/>
      <c r="F11" s="1094">
        <v>2</v>
      </c>
      <c r="G11" s="395"/>
      <c r="H11" s="1094">
        <v>4</v>
      </c>
      <c r="I11" s="395"/>
      <c r="J11" s="1094">
        <v>2</v>
      </c>
      <c r="K11" s="395"/>
      <c r="L11" s="1094">
        <v>1</v>
      </c>
      <c r="M11" s="395"/>
      <c r="N11" s="1094">
        <v>2</v>
      </c>
      <c r="O11" s="395"/>
      <c r="P11" s="1094">
        <v>4</v>
      </c>
      <c r="Q11" s="395"/>
      <c r="R11" s="1094">
        <v>4</v>
      </c>
      <c r="S11" s="395"/>
      <c r="T11" s="1094">
        <v>3</v>
      </c>
      <c r="U11" s="395"/>
      <c r="V11" s="1094">
        <v>7</v>
      </c>
      <c r="W11" s="395"/>
      <c r="X11" s="1094">
        <v>3</v>
      </c>
      <c r="Y11" s="395"/>
      <c r="Z11" s="1094">
        <v>1</v>
      </c>
      <c r="AA11" s="395"/>
      <c r="AB11" s="1094">
        <v>1</v>
      </c>
      <c r="AC11" s="395"/>
      <c r="AD11" s="1094">
        <v>4</v>
      </c>
      <c r="AE11" s="395"/>
      <c r="AF11" s="384"/>
    </row>
    <row r="12" spans="1:32" s="400" customFormat="1" ht="11.25" customHeight="1">
      <c r="A12" s="398"/>
      <c r="B12" s="399"/>
      <c r="C12" s="1093"/>
      <c r="D12" s="526" t="s">
        <v>461</v>
      </c>
      <c r="E12" s="1093"/>
      <c r="F12" s="1094">
        <v>3</v>
      </c>
      <c r="G12" s="395"/>
      <c r="H12" s="1094" t="s">
        <v>9</v>
      </c>
      <c r="I12" s="395"/>
      <c r="J12" s="1094">
        <v>2</v>
      </c>
      <c r="K12" s="395"/>
      <c r="L12" s="1094" t="s">
        <v>9</v>
      </c>
      <c r="M12" s="395"/>
      <c r="N12" s="1094">
        <v>1</v>
      </c>
      <c r="O12" s="395"/>
      <c r="P12" s="1094">
        <v>2</v>
      </c>
      <c r="Q12" s="395"/>
      <c r="R12" s="1094">
        <v>1</v>
      </c>
      <c r="S12" s="395"/>
      <c r="T12" s="1094">
        <v>1</v>
      </c>
      <c r="U12" s="395"/>
      <c r="V12" s="1094">
        <v>1</v>
      </c>
      <c r="W12" s="395"/>
      <c r="X12" s="1094" t="s">
        <v>9</v>
      </c>
      <c r="Y12" s="395"/>
      <c r="Z12" s="1094">
        <v>1</v>
      </c>
      <c r="AA12" s="395"/>
      <c r="AB12" s="1094">
        <v>1</v>
      </c>
      <c r="AC12" s="395"/>
      <c r="AD12" s="1094" t="s">
        <v>9</v>
      </c>
      <c r="AE12" s="395"/>
      <c r="AF12" s="384"/>
    </row>
    <row r="13" spans="1:32" s="400" customFormat="1" ht="11.25" customHeight="1">
      <c r="A13" s="398"/>
      <c r="B13" s="399"/>
      <c r="C13" s="1093"/>
      <c r="D13" s="526" t="s">
        <v>462</v>
      </c>
      <c r="E13" s="1093"/>
      <c r="F13" s="1094">
        <v>1</v>
      </c>
      <c r="G13" s="395"/>
      <c r="H13" s="1094">
        <v>3</v>
      </c>
      <c r="I13" s="395"/>
      <c r="J13" s="1094">
        <v>2</v>
      </c>
      <c r="K13" s="395"/>
      <c r="L13" s="1094">
        <v>2</v>
      </c>
      <c r="M13" s="395"/>
      <c r="N13" s="1094">
        <v>6</v>
      </c>
      <c r="O13" s="395"/>
      <c r="P13" s="1094">
        <v>4</v>
      </c>
      <c r="Q13" s="395"/>
      <c r="R13" s="1094">
        <v>2</v>
      </c>
      <c r="S13" s="395"/>
      <c r="T13" s="1094">
        <v>7</v>
      </c>
      <c r="U13" s="395"/>
      <c r="V13" s="1094">
        <v>6</v>
      </c>
      <c r="W13" s="395"/>
      <c r="X13" s="1094">
        <v>2</v>
      </c>
      <c r="Y13" s="395"/>
      <c r="Z13" s="1094">
        <v>4</v>
      </c>
      <c r="AA13" s="395"/>
      <c r="AB13" s="1094" t="s">
        <v>9</v>
      </c>
      <c r="AC13" s="395"/>
      <c r="AD13" s="1094">
        <v>1</v>
      </c>
      <c r="AE13" s="395"/>
      <c r="AF13" s="384"/>
    </row>
    <row r="14" spans="1:32" s="400" customFormat="1" ht="11.25" customHeight="1">
      <c r="A14" s="398"/>
      <c r="B14" s="399"/>
      <c r="C14" s="1093"/>
      <c r="D14" s="526" t="s">
        <v>463</v>
      </c>
      <c r="E14" s="1093"/>
      <c r="F14" s="1095" t="s">
        <v>9</v>
      </c>
      <c r="G14" s="395"/>
      <c r="H14" s="1095" t="s">
        <v>9</v>
      </c>
      <c r="I14" s="395"/>
      <c r="J14" s="1095" t="s">
        <v>9</v>
      </c>
      <c r="K14" s="395"/>
      <c r="L14" s="1095" t="s">
        <v>9</v>
      </c>
      <c r="M14" s="395"/>
      <c r="N14" s="1095" t="s">
        <v>9</v>
      </c>
      <c r="O14" s="395"/>
      <c r="P14" s="1095" t="s">
        <v>9</v>
      </c>
      <c r="Q14" s="395"/>
      <c r="R14" s="1095" t="s">
        <v>9</v>
      </c>
      <c r="S14" s="395"/>
      <c r="T14" s="1095" t="s">
        <v>9</v>
      </c>
      <c r="U14" s="395"/>
      <c r="V14" s="1095" t="s">
        <v>9</v>
      </c>
      <c r="W14" s="395"/>
      <c r="X14" s="1094">
        <v>2</v>
      </c>
      <c r="Y14" s="395"/>
      <c r="Z14" s="1094" t="s">
        <v>9</v>
      </c>
      <c r="AA14" s="395"/>
      <c r="AB14" s="1094" t="s">
        <v>9</v>
      </c>
      <c r="AC14" s="395"/>
      <c r="AD14" s="1094" t="s">
        <v>9</v>
      </c>
      <c r="AE14" s="395"/>
      <c r="AF14" s="384"/>
    </row>
    <row r="15" spans="1:32" s="400" customFormat="1" ht="11.25" customHeight="1">
      <c r="A15" s="398"/>
      <c r="B15" s="399"/>
      <c r="C15" s="1093"/>
      <c r="D15" s="526" t="s">
        <v>464</v>
      </c>
      <c r="E15" s="1093"/>
      <c r="F15" s="1094" t="s">
        <v>9</v>
      </c>
      <c r="G15" s="394"/>
      <c r="H15" s="1094" t="s">
        <v>9</v>
      </c>
      <c r="I15" s="394"/>
      <c r="J15" s="1094" t="s">
        <v>9</v>
      </c>
      <c r="K15" s="394"/>
      <c r="L15" s="1094" t="s">
        <v>9</v>
      </c>
      <c r="M15" s="394"/>
      <c r="N15" s="1094" t="s">
        <v>9</v>
      </c>
      <c r="O15" s="394"/>
      <c r="P15" s="1094" t="s">
        <v>9</v>
      </c>
      <c r="Q15" s="394"/>
      <c r="R15" s="1094">
        <v>1</v>
      </c>
      <c r="S15" s="394"/>
      <c r="T15" s="1094" t="s">
        <v>9</v>
      </c>
      <c r="U15" s="394"/>
      <c r="V15" s="1094" t="s">
        <v>9</v>
      </c>
      <c r="W15" s="394"/>
      <c r="X15" s="1094" t="s">
        <v>9</v>
      </c>
      <c r="Y15" s="394"/>
      <c r="Z15" s="1094" t="s">
        <v>9</v>
      </c>
      <c r="AA15" s="394"/>
      <c r="AB15" s="1094" t="s">
        <v>9</v>
      </c>
      <c r="AC15" s="394"/>
      <c r="AD15" s="1094" t="s">
        <v>9</v>
      </c>
      <c r="AE15" s="394"/>
      <c r="AF15" s="384"/>
    </row>
    <row r="16" spans="1:32" s="400" customFormat="1" ht="11.25" customHeight="1">
      <c r="A16" s="398"/>
      <c r="B16" s="399"/>
      <c r="C16" s="1093"/>
      <c r="D16" s="526" t="s">
        <v>465</v>
      </c>
      <c r="E16" s="1093"/>
      <c r="F16" s="1094" t="s">
        <v>9</v>
      </c>
      <c r="G16" s="394"/>
      <c r="H16" s="1094" t="s">
        <v>9</v>
      </c>
      <c r="I16" s="394"/>
      <c r="J16" s="1094" t="s">
        <v>9</v>
      </c>
      <c r="K16" s="394"/>
      <c r="L16" s="1094" t="s">
        <v>9</v>
      </c>
      <c r="M16" s="394"/>
      <c r="N16" s="1094" t="s">
        <v>9</v>
      </c>
      <c r="O16" s="394"/>
      <c r="P16" s="1094" t="s">
        <v>9</v>
      </c>
      <c r="Q16" s="394"/>
      <c r="R16" s="1094" t="s">
        <v>9</v>
      </c>
      <c r="S16" s="394"/>
      <c r="T16" s="1094">
        <v>1</v>
      </c>
      <c r="U16" s="394"/>
      <c r="V16" s="1094" t="s">
        <v>9</v>
      </c>
      <c r="W16" s="394"/>
      <c r="X16" s="1094" t="s">
        <v>9</v>
      </c>
      <c r="Y16" s="394"/>
      <c r="Z16" s="1094" t="s">
        <v>9</v>
      </c>
      <c r="AA16" s="394"/>
      <c r="AB16" s="1094" t="s">
        <v>9</v>
      </c>
      <c r="AC16" s="394"/>
      <c r="AD16" s="1094" t="s">
        <v>9</v>
      </c>
      <c r="AE16" s="394"/>
      <c r="AF16" s="384"/>
    </row>
    <row r="17" spans="1:34" s="400" customFormat="1" ht="11.25" customHeight="1">
      <c r="A17" s="398"/>
      <c r="B17" s="399"/>
      <c r="C17" s="1093"/>
      <c r="D17" s="1096" t="s">
        <v>466</v>
      </c>
      <c r="E17" s="1097"/>
      <c r="F17" s="1094" t="s">
        <v>9</v>
      </c>
      <c r="G17" s="1098"/>
      <c r="H17" s="1094" t="s">
        <v>9</v>
      </c>
      <c r="I17" s="1098"/>
      <c r="J17" s="1094" t="s">
        <v>9</v>
      </c>
      <c r="K17" s="1098"/>
      <c r="L17" s="1094" t="s">
        <v>9</v>
      </c>
      <c r="M17" s="1098"/>
      <c r="N17" s="1094" t="s">
        <v>9</v>
      </c>
      <c r="O17" s="1098"/>
      <c r="P17" s="1094">
        <v>12</v>
      </c>
      <c r="Q17" s="1098"/>
      <c r="R17" s="1094" t="s">
        <v>9</v>
      </c>
      <c r="S17" s="1098"/>
      <c r="T17" s="1094" t="s">
        <v>9</v>
      </c>
      <c r="U17" s="1098"/>
      <c r="V17" s="1094" t="s">
        <v>9</v>
      </c>
      <c r="W17" s="1098"/>
      <c r="X17" s="1094" t="s">
        <v>9</v>
      </c>
      <c r="Y17" s="1098"/>
      <c r="Z17" s="1094" t="s">
        <v>9</v>
      </c>
      <c r="AA17" s="1098"/>
      <c r="AB17" s="1094" t="s">
        <v>9</v>
      </c>
      <c r="AC17" s="1098"/>
      <c r="AD17" s="1094">
        <v>12</v>
      </c>
      <c r="AE17" s="1098"/>
      <c r="AF17" s="384"/>
    </row>
    <row r="18" spans="1:34" s="431" customFormat="1" ht="12.75" customHeight="1">
      <c r="A18" s="1099"/>
      <c r="B18" s="1100"/>
      <c r="C18" s="1090" t="s">
        <v>396</v>
      </c>
      <c r="D18" s="1101"/>
      <c r="E18" s="1101"/>
      <c r="F18" s="1091">
        <v>1</v>
      </c>
      <c r="G18" s="395"/>
      <c r="H18" s="1091">
        <v>6</v>
      </c>
      <c r="I18" s="395"/>
      <c r="J18" s="1091">
        <v>3</v>
      </c>
      <c r="K18" s="395"/>
      <c r="L18" s="1091">
        <v>3</v>
      </c>
      <c r="M18" s="395"/>
      <c r="N18" s="1091">
        <v>6</v>
      </c>
      <c r="O18" s="395"/>
      <c r="P18" s="1091">
        <v>7</v>
      </c>
      <c r="Q18" s="395"/>
      <c r="R18" s="1091">
        <v>3</v>
      </c>
      <c r="S18" s="395"/>
      <c r="T18" s="1091">
        <v>6</v>
      </c>
      <c r="U18" s="395"/>
      <c r="V18" s="1091">
        <v>6</v>
      </c>
      <c r="W18" s="395"/>
      <c r="X18" s="1091">
        <v>3</v>
      </c>
      <c r="Y18" s="395"/>
      <c r="Z18" s="1091">
        <v>3</v>
      </c>
      <c r="AA18" s="395"/>
      <c r="AB18" s="1091">
        <v>1</v>
      </c>
      <c r="AC18" s="395"/>
      <c r="AD18" s="1091">
        <v>2</v>
      </c>
      <c r="AE18" s="395"/>
      <c r="AF18" s="430"/>
    </row>
    <row r="19" spans="1:34" s="1105" customFormat="1" ht="13.5" customHeight="1">
      <c r="A19" s="1102"/>
      <c r="B19" s="1103"/>
      <c r="C19" s="1090" t="s">
        <v>395</v>
      </c>
      <c r="D19" s="1090"/>
      <c r="E19" s="1090"/>
      <c r="F19" s="1104">
        <v>520</v>
      </c>
      <c r="G19" s="395"/>
      <c r="H19" s="1104">
        <v>92405</v>
      </c>
      <c r="I19" s="395"/>
      <c r="J19" s="1104">
        <v>109065</v>
      </c>
      <c r="K19" s="395"/>
      <c r="L19" s="1104">
        <v>1099</v>
      </c>
      <c r="M19" s="395"/>
      <c r="N19" s="1104">
        <v>798</v>
      </c>
      <c r="O19" s="395"/>
      <c r="P19" s="1104">
        <v>4028</v>
      </c>
      <c r="Q19" s="395"/>
      <c r="R19" s="1104">
        <v>952</v>
      </c>
      <c r="S19" s="395"/>
      <c r="T19" s="1104">
        <v>77896</v>
      </c>
      <c r="U19" s="395"/>
      <c r="V19" s="1104">
        <v>9432</v>
      </c>
      <c r="W19" s="395"/>
      <c r="X19" s="1104">
        <v>4569</v>
      </c>
      <c r="Y19" s="395"/>
      <c r="Z19" s="1104">
        <v>3056</v>
      </c>
      <c r="AA19" s="395"/>
      <c r="AB19" s="1104">
        <v>39</v>
      </c>
      <c r="AC19" s="395"/>
      <c r="AD19" s="1104">
        <v>2848</v>
      </c>
      <c r="AE19" s="395"/>
      <c r="AF19" s="432"/>
    </row>
    <row r="20" spans="1:34" ht="11.25" customHeight="1">
      <c r="A20" s="376"/>
      <c r="B20" s="383"/>
      <c r="C20" s="1496" t="s">
        <v>174</v>
      </c>
      <c r="D20" s="1496"/>
      <c r="E20" s="397"/>
      <c r="F20" s="1107" t="s">
        <v>9</v>
      </c>
      <c r="G20" s="395"/>
      <c r="H20" s="1107" t="s">
        <v>9</v>
      </c>
      <c r="I20" s="395"/>
      <c r="J20" s="1107" t="s">
        <v>9</v>
      </c>
      <c r="K20" s="395"/>
      <c r="L20" s="1107" t="s">
        <v>9</v>
      </c>
      <c r="M20" s="395"/>
      <c r="N20" s="1107" t="s">
        <v>9</v>
      </c>
      <c r="O20" s="395"/>
      <c r="P20" s="1107" t="s">
        <v>9</v>
      </c>
      <c r="Q20" s="395"/>
      <c r="R20" s="1107" t="s">
        <v>9</v>
      </c>
      <c r="S20" s="395"/>
      <c r="T20" s="1107" t="s">
        <v>9</v>
      </c>
      <c r="U20" s="395"/>
      <c r="V20" s="1107" t="s">
        <v>9</v>
      </c>
      <c r="W20" s="395"/>
      <c r="X20" s="1107" t="s">
        <v>9</v>
      </c>
      <c r="Y20" s="395"/>
      <c r="Z20" s="1107" t="s">
        <v>9</v>
      </c>
      <c r="AA20" s="395"/>
      <c r="AB20" s="1107" t="s">
        <v>9</v>
      </c>
      <c r="AC20" s="395"/>
      <c r="AD20" s="1107" t="s">
        <v>9</v>
      </c>
      <c r="AE20" s="395"/>
      <c r="AF20" s="382"/>
    </row>
    <row r="21" spans="1:34" ht="11.25" customHeight="1">
      <c r="A21" s="376"/>
      <c r="B21" s="383"/>
      <c r="C21" s="1496" t="s">
        <v>173</v>
      </c>
      <c r="D21" s="1496"/>
      <c r="E21" s="397"/>
      <c r="F21" s="1107" t="s">
        <v>9</v>
      </c>
      <c r="G21" s="395"/>
      <c r="H21" s="1107" t="s">
        <v>9</v>
      </c>
      <c r="I21" s="395"/>
      <c r="J21" s="1107" t="s">
        <v>9</v>
      </c>
      <c r="K21" s="395"/>
      <c r="L21" s="1107" t="s">
        <v>9</v>
      </c>
      <c r="M21" s="395"/>
      <c r="N21" s="1107" t="s">
        <v>9</v>
      </c>
      <c r="O21" s="395"/>
      <c r="P21" s="1107" t="s">
        <v>9</v>
      </c>
      <c r="Q21" s="395"/>
      <c r="R21" s="1107" t="s">
        <v>9</v>
      </c>
      <c r="S21" s="395"/>
      <c r="T21" s="1107" t="s">
        <v>9</v>
      </c>
      <c r="U21" s="395"/>
      <c r="V21" s="1107" t="s">
        <v>9</v>
      </c>
      <c r="W21" s="395"/>
      <c r="X21" s="1107" t="s">
        <v>9</v>
      </c>
      <c r="Y21" s="395"/>
      <c r="Z21" s="1107" t="s">
        <v>9</v>
      </c>
      <c r="AA21" s="395"/>
      <c r="AB21" s="1107" t="s">
        <v>9</v>
      </c>
      <c r="AC21" s="395"/>
      <c r="AD21" s="1107" t="s">
        <v>9</v>
      </c>
      <c r="AE21" s="395"/>
      <c r="AF21" s="382"/>
    </row>
    <row r="22" spans="1:34" ht="11.25" customHeight="1">
      <c r="A22" s="376"/>
      <c r="B22" s="383"/>
      <c r="C22" s="1496" t="s">
        <v>172</v>
      </c>
      <c r="D22" s="1496"/>
      <c r="E22" s="397"/>
      <c r="F22" s="1107" t="s">
        <v>9</v>
      </c>
      <c r="G22" s="395"/>
      <c r="H22" s="1107">
        <v>126</v>
      </c>
      <c r="I22" s="395"/>
      <c r="J22" s="1107" t="s">
        <v>9</v>
      </c>
      <c r="K22" s="395"/>
      <c r="L22" s="1107">
        <v>440</v>
      </c>
      <c r="M22" s="395"/>
      <c r="N22" s="1107">
        <v>600</v>
      </c>
      <c r="O22" s="395"/>
      <c r="P22" s="1107">
        <v>210</v>
      </c>
      <c r="Q22" s="395"/>
      <c r="R22" s="1107">
        <v>373</v>
      </c>
      <c r="S22" s="395"/>
      <c r="T22" s="1107">
        <v>3462</v>
      </c>
      <c r="U22" s="395"/>
      <c r="V22" s="1107">
        <v>8583</v>
      </c>
      <c r="W22" s="395"/>
      <c r="X22" s="1107">
        <v>4289</v>
      </c>
      <c r="Y22" s="395"/>
      <c r="Z22" s="1107">
        <v>3046</v>
      </c>
      <c r="AA22" s="395"/>
      <c r="AB22" s="1107" t="s">
        <v>9</v>
      </c>
      <c r="AC22" s="395"/>
      <c r="AD22" s="1107" t="s">
        <v>9</v>
      </c>
      <c r="AE22" s="395"/>
      <c r="AF22" s="382"/>
      <c r="AG22" s="403"/>
      <c r="AH22" s="403"/>
    </row>
    <row r="23" spans="1:34" ht="11.25" customHeight="1">
      <c r="A23" s="376"/>
      <c r="B23" s="383"/>
      <c r="C23" s="1625" t="s">
        <v>171</v>
      </c>
      <c r="D23" s="1625"/>
      <c r="E23" s="397"/>
      <c r="F23" s="1107" t="s">
        <v>9</v>
      </c>
      <c r="G23" s="1108"/>
      <c r="H23" s="1107" t="s">
        <v>9</v>
      </c>
      <c r="I23" s="1108" t="s">
        <v>9</v>
      </c>
      <c r="J23" s="1107" t="s">
        <v>9</v>
      </c>
      <c r="K23" s="1108"/>
      <c r="L23" s="1107" t="s">
        <v>9</v>
      </c>
      <c r="M23" s="1108"/>
      <c r="N23" s="1107" t="s">
        <v>9</v>
      </c>
      <c r="O23" s="395"/>
      <c r="P23" s="1107" t="s">
        <v>9</v>
      </c>
      <c r="Q23" s="395"/>
      <c r="R23" s="1107" t="s">
        <v>9</v>
      </c>
      <c r="S23" s="395"/>
      <c r="T23" s="1107" t="s">
        <v>9</v>
      </c>
      <c r="U23" s="395"/>
      <c r="V23" s="1107" t="s">
        <v>9</v>
      </c>
      <c r="W23" s="395"/>
      <c r="X23" s="1107" t="s">
        <v>9</v>
      </c>
      <c r="Y23" s="395"/>
      <c r="Z23" s="1107" t="s">
        <v>9</v>
      </c>
      <c r="AA23" s="395"/>
      <c r="AB23" s="1107" t="s">
        <v>9</v>
      </c>
      <c r="AC23" s="395"/>
      <c r="AD23" s="1107" t="s">
        <v>9</v>
      </c>
      <c r="AE23" s="395"/>
      <c r="AF23" s="382"/>
    </row>
    <row r="24" spans="1:34" ht="11.25" customHeight="1">
      <c r="A24" s="376"/>
      <c r="B24" s="383"/>
      <c r="C24" s="1625" t="s">
        <v>170</v>
      </c>
      <c r="D24" s="1625"/>
      <c r="E24" s="397"/>
      <c r="F24" s="1107" t="s">
        <v>9</v>
      </c>
      <c r="G24" s="1108"/>
      <c r="H24" s="1107" t="s">
        <v>9</v>
      </c>
      <c r="I24" s="1108" t="s">
        <v>9</v>
      </c>
      <c r="J24" s="1107" t="s">
        <v>9</v>
      </c>
      <c r="K24" s="1108"/>
      <c r="L24" s="1107" t="s">
        <v>9</v>
      </c>
      <c r="M24" s="1108"/>
      <c r="N24" s="1107" t="s">
        <v>9</v>
      </c>
      <c r="O24" s="395"/>
      <c r="P24" s="1107" t="s">
        <v>9</v>
      </c>
      <c r="Q24" s="395"/>
      <c r="R24" s="1107" t="s">
        <v>9</v>
      </c>
      <c r="S24" s="395"/>
      <c r="T24" s="1107" t="s">
        <v>9</v>
      </c>
      <c r="U24" s="395"/>
      <c r="V24" s="1107" t="s">
        <v>9</v>
      </c>
      <c r="W24" s="395"/>
      <c r="X24" s="1107" t="s">
        <v>9</v>
      </c>
      <c r="Y24" s="395"/>
      <c r="Z24" s="1107" t="s">
        <v>9</v>
      </c>
      <c r="AA24" s="395"/>
      <c r="AB24" s="1107">
        <v>39</v>
      </c>
      <c r="AC24" s="395"/>
      <c r="AD24" s="1107" t="s">
        <v>9</v>
      </c>
      <c r="AE24" s="395"/>
      <c r="AF24" s="382"/>
    </row>
    <row r="25" spans="1:34" ht="11.25" customHeight="1">
      <c r="A25" s="376"/>
      <c r="B25" s="383"/>
      <c r="C25" s="1496" t="s">
        <v>169</v>
      </c>
      <c r="D25" s="1496"/>
      <c r="E25" s="397"/>
      <c r="F25" s="1107" t="s">
        <v>9</v>
      </c>
      <c r="G25" s="1108"/>
      <c r="H25" s="1107" t="s">
        <v>9</v>
      </c>
      <c r="I25" s="1108" t="s">
        <v>9</v>
      </c>
      <c r="J25" s="1107" t="s">
        <v>9</v>
      </c>
      <c r="K25" s="1108"/>
      <c r="L25" s="1107" t="s">
        <v>9</v>
      </c>
      <c r="M25" s="1108"/>
      <c r="N25" s="1107" t="s">
        <v>9</v>
      </c>
      <c r="O25" s="395"/>
      <c r="P25" s="1107" t="s">
        <v>9</v>
      </c>
      <c r="Q25" s="395"/>
      <c r="R25" s="1107" t="s">
        <v>9</v>
      </c>
      <c r="S25" s="395"/>
      <c r="T25" s="1107" t="s">
        <v>9</v>
      </c>
      <c r="U25" s="395"/>
      <c r="V25" s="1107" t="s">
        <v>9</v>
      </c>
      <c r="W25" s="395"/>
      <c r="X25" s="1107" t="s">
        <v>9</v>
      </c>
      <c r="Y25" s="395"/>
      <c r="Z25" s="1107" t="s">
        <v>9</v>
      </c>
      <c r="AA25" s="395"/>
      <c r="AB25" s="1107" t="s">
        <v>9</v>
      </c>
      <c r="AC25" s="395"/>
      <c r="AD25" s="1107" t="s">
        <v>9</v>
      </c>
      <c r="AE25" s="395"/>
      <c r="AF25" s="382"/>
    </row>
    <row r="26" spans="1:34" ht="11.25" customHeight="1">
      <c r="A26" s="376"/>
      <c r="B26" s="383"/>
      <c r="C26" s="1496" t="s">
        <v>168</v>
      </c>
      <c r="D26" s="1496"/>
      <c r="E26" s="397"/>
      <c r="F26" s="1107" t="s">
        <v>9</v>
      </c>
      <c r="G26" s="395"/>
      <c r="H26" s="1107">
        <v>11960</v>
      </c>
      <c r="I26" s="395"/>
      <c r="J26" s="1107" t="s">
        <v>9</v>
      </c>
      <c r="K26" s="395"/>
      <c r="L26" s="1107" t="s">
        <v>9</v>
      </c>
      <c r="M26" s="395"/>
      <c r="N26" s="1107" t="s">
        <v>9</v>
      </c>
      <c r="O26" s="395"/>
      <c r="P26" s="1107">
        <v>1648</v>
      </c>
      <c r="Q26" s="395"/>
      <c r="R26" s="1107">
        <v>579</v>
      </c>
      <c r="S26" s="395"/>
      <c r="T26" s="1107">
        <v>702</v>
      </c>
      <c r="U26" s="395"/>
      <c r="V26" s="1107" t="s">
        <v>9</v>
      </c>
      <c r="W26" s="395"/>
      <c r="X26" s="1107" t="s">
        <v>9</v>
      </c>
      <c r="Y26" s="395"/>
      <c r="Z26" s="1107">
        <v>10</v>
      </c>
      <c r="AA26" s="395"/>
      <c r="AB26" s="1107" t="s">
        <v>9</v>
      </c>
      <c r="AC26" s="395"/>
      <c r="AD26" s="1107">
        <v>2848</v>
      </c>
      <c r="AE26" s="395"/>
      <c r="AF26" s="382"/>
    </row>
    <row r="27" spans="1:34" ht="11.25" customHeight="1">
      <c r="A27" s="376"/>
      <c r="B27" s="383"/>
      <c r="C27" s="1496" t="s">
        <v>167</v>
      </c>
      <c r="D27" s="1496"/>
      <c r="E27" s="397"/>
      <c r="F27" s="1107" t="s">
        <v>9</v>
      </c>
      <c r="G27" s="1109"/>
      <c r="H27" s="1107" t="s">
        <v>9</v>
      </c>
      <c r="I27" s="1109"/>
      <c r="J27" s="1107">
        <v>1925</v>
      </c>
      <c r="K27" s="1109"/>
      <c r="L27" s="1107">
        <v>139</v>
      </c>
      <c r="M27" s="1109"/>
      <c r="N27" s="1107">
        <v>198</v>
      </c>
      <c r="O27" s="1109"/>
      <c r="P27" s="1107">
        <v>2150</v>
      </c>
      <c r="Q27" s="1109"/>
      <c r="R27" s="1107" t="s">
        <v>9</v>
      </c>
      <c r="S27" s="1109"/>
      <c r="T27" s="1107">
        <v>41</v>
      </c>
      <c r="U27" s="1109"/>
      <c r="V27" s="1107" t="s">
        <v>9</v>
      </c>
      <c r="W27" s="1109"/>
      <c r="X27" s="1107" t="s">
        <v>9</v>
      </c>
      <c r="Y27" s="1109"/>
      <c r="Z27" s="1107" t="s">
        <v>9</v>
      </c>
      <c r="AA27" s="1109"/>
      <c r="AB27" s="1107" t="s">
        <v>9</v>
      </c>
      <c r="AC27" s="1109"/>
      <c r="AD27" s="1107" t="s">
        <v>9</v>
      </c>
      <c r="AE27" s="1109"/>
      <c r="AF27" s="382"/>
    </row>
    <row r="28" spans="1:34" ht="11.25" customHeight="1">
      <c r="A28" s="376"/>
      <c r="B28" s="383"/>
      <c r="C28" s="1496" t="s">
        <v>166</v>
      </c>
      <c r="D28" s="1496"/>
      <c r="E28" s="397"/>
      <c r="F28" s="1107" t="s">
        <v>9</v>
      </c>
      <c r="G28" s="1109"/>
      <c r="H28" s="1107">
        <v>66487</v>
      </c>
      <c r="I28" s="1109"/>
      <c r="J28" s="1107" t="s">
        <v>9</v>
      </c>
      <c r="K28" s="1109"/>
      <c r="L28" s="1107" t="s">
        <v>9</v>
      </c>
      <c r="M28" s="1109"/>
      <c r="N28" s="1107" t="s">
        <v>9</v>
      </c>
      <c r="O28" s="1109"/>
      <c r="P28" s="1107">
        <v>20</v>
      </c>
      <c r="Q28" s="1109"/>
      <c r="R28" s="1107" t="s">
        <v>9</v>
      </c>
      <c r="S28" s="1109"/>
      <c r="T28" s="1107" t="s">
        <v>9</v>
      </c>
      <c r="U28" s="1109"/>
      <c r="V28" s="1107" t="s">
        <v>9</v>
      </c>
      <c r="W28" s="1109"/>
      <c r="X28" s="1107" t="s">
        <v>9</v>
      </c>
      <c r="Y28" s="1109"/>
      <c r="Z28" s="1107" t="s">
        <v>9</v>
      </c>
      <c r="AA28" s="1109"/>
      <c r="AB28" s="1107" t="s">
        <v>9</v>
      </c>
      <c r="AC28" s="1109"/>
      <c r="AD28" s="1107" t="s">
        <v>9</v>
      </c>
      <c r="AE28" s="1109"/>
      <c r="AF28" s="382"/>
    </row>
    <row r="29" spans="1:34" ht="11.25" customHeight="1">
      <c r="A29" s="376"/>
      <c r="B29" s="383"/>
      <c r="C29" s="1496" t="s">
        <v>165</v>
      </c>
      <c r="D29" s="1496"/>
      <c r="E29" s="397"/>
      <c r="F29" s="1107" t="s">
        <v>9</v>
      </c>
      <c r="G29" s="1109"/>
      <c r="H29" s="1107" t="s">
        <v>9</v>
      </c>
      <c r="I29" s="1109"/>
      <c r="J29" s="1107" t="s">
        <v>9</v>
      </c>
      <c r="K29" s="1109"/>
      <c r="L29" s="1107" t="s">
        <v>9</v>
      </c>
      <c r="M29" s="1109"/>
      <c r="N29" s="1107" t="s">
        <v>9</v>
      </c>
      <c r="O29" s="1109"/>
      <c r="P29" s="1107" t="s">
        <v>9</v>
      </c>
      <c r="Q29" s="1109"/>
      <c r="R29" s="1107" t="s">
        <v>9</v>
      </c>
      <c r="S29" s="1109"/>
      <c r="T29" s="1107">
        <v>1819</v>
      </c>
      <c r="U29" s="1109"/>
      <c r="V29" s="1107" t="s">
        <v>9</v>
      </c>
      <c r="W29" s="1109"/>
      <c r="X29" s="1107" t="s">
        <v>9</v>
      </c>
      <c r="Y29" s="1109"/>
      <c r="Z29" s="1107" t="s">
        <v>9</v>
      </c>
      <c r="AA29" s="1109"/>
      <c r="AB29" s="1107" t="s">
        <v>9</v>
      </c>
      <c r="AC29" s="1109"/>
      <c r="AD29" s="1107" t="s">
        <v>9</v>
      </c>
      <c r="AE29" s="1109"/>
      <c r="AF29" s="382"/>
      <c r="AG29" s="403"/>
    </row>
    <row r="30" spans="1:34" ht="11.25" customHeight="1">
      <c r="A30" s="376"/>
      <c r="B30" s="383"/>
      <c r="C30" s="1496" t="s">
        <v>164</v>
      </c>
      <c r="D30" s="1496"/>
      <c r="E30" s="407"/>
      <c r="F30" s="1107" t="s">
        <v>9</v>
      </c>
      <c r="G30" s="1109"/>
      <c r="H30" s="1107">
        <v>12291</v>
      </c>
      <c r="I30" s="1109"/>
      <c r="J30" s="1107" t="s">
        <v>9</v>
      </c>
      <c r="K30" s="1109"/>
      <c r="L30" s="1107" t="s">
        <v>9</v>
      </c>
      <c r="M30" s="1109"/>
      <c r="N30" s="1107" t="s">
        <v>9</v>
      </c>
      <c r="O30" s="1109"/>
      <c r="P30" s="1107" t="s">
        <v>9</v>
      </c>
      <c r="Q30" s="1109"/>
      <c r="R30" s="1107" t="s">
        <v>9</v>
      </c>
      <c r="S30" s="1109"/>
      <c r="T30" s="1107" t="s">
        <v>9</v>
      </c>
      <c r="U30" s="1109"/>
      <c r="V30" s="1107">
        <v>23</v>
      </c>
      <c r="W30" s="1109"/>
      <c r="X30" s="1107" t="s">
        <v>9</v>
      </c>
      <c r="Y30" s="1109"/>
      <c r="Z30" s="1107" t="s">
        <v>9</v>
      </c>
      <c r="AA30" s="1109"/>
      <c r="AB30" s="1107" t="s">
        <v>9</v>
      </c>
      <c r="AC30" s="1109"/>
      <c r="AD30" s="1107" t="s">
        <v>9</v>
      </c>
      <c r="AE30" s="1109"/>
      <c r="AF30" s="382"/>
    </row>
    <row r="31" spans="1:34" ht="11.25" customHeight="1">
      <c r="A31" s="376"/>
      <c r="B31" s="383"/>
      <c r="C31" s="1496" t="s">
        <v>163</v>
      </c>
      <c r="D31" s="1496"/>
      <c r="E31" s="407"/>
      <c r="F31" s="1107" t="s">
        <v>9</v>
      </c>
      <c r="G31" s="1109"/>
      <c r="H31" s="1107" t="s">
        <v>9</v>
      </c>
      <c r="I31" s="1109"/>
      <c r="J31" s="1107" t="s">
        <v>9</v>
      </c>
      <c r="K31" s="1109"/>
      <c r="L31" s="1107" t="s">
        <v>9</v>
      </c>
      <c r="M31" s="1109"/>
      <c r="N31" s="1107" t="s">
        <v>9</v>
      </c>
      <c r="O31" s="1109"/>
      <c r="P31" s="1107" t="s">
        <v>9</v>
      </c>
      <c r="Q31" s="1109"/>
      <c r="R31" s="1107" t="s">
        <v>9</v>
      </c>
      <c r="S31" s="1109"/>
      <c r="T31" s="1107" t="s">
        <v>9</v>
      </c>
      <c r="U31" s="1109"/>
      <c r="V31" s="1107" t="s">
        <v>9</v>
      </c>
      <c r="W31" s="1109"/>
      <c r="X31" s="1107" t="s">
        <v>9</v>
      </c>
      <c r="Y31" s="1109"/>
      <c r="Z31" s="1107" t="s">
        <v>9</v>
      </c>
      <c r="AA31" s="1109"/>
      <c r="AB31" s="1107" t="s">
        <v>9</v>
      </c>
      <c r="AC31" s="1109"/>
      <c r="AD31" s="1107" t="s">
        <v>9</v>
      </c>
      <c r="AE31" s="1109"/>
      <c r="AF31" s="382"/>
    </row>
    <row r="32" spans="1:34" ht="11.25" customHeight="1">
      <c r="A32" s="376"/>
      <c r="B32" s="383"/>
      <c r="C32" s="1496" t="s">
        <v>162</v>
      </c>
      <c r="D32" s="1496"/>
      <c r="E32" s="407"/>
      <c r="F32" s="1107" t="s">
        <v>9</v>
      </c>
      <c r="G32" s="1109"/>
      <c r="H32" s="1107">
        <v>1541</v>
      </c>
      <c r="I32" s="1109"/>
      <c r="J32" s="1107" t="s">
        <v>9</v>
      </c>
      <c r="K32" s="1109"/>
      <c r="L32" s="1107" t="s">
        <v>9</v>
      </c>
      <c r="M32" s="1109"/>
      <c r="N32" s="1107" t="s">
        <v>9</v>
      </c>
      <c r="O32" s="1109"/>
      <c r="P32" s="1107" t="s">
        <v>9</v>
      </c>
      <c r="Q32" s="1109"/>
      <c r="R32" s="1107" t="s">
        <v>9</v>
      </c>
      <c r="S32" s="1109"/>
      <c r="T32" s="1107" t="s">
        <v>9</v>
      </c>
      <c r="U32" s="1109"/>
      <c r="V32" s="1107" t="s">
        <v>9</v>
      </c>
      <c r="W32" s="1109"/>
      <c r="X32" s="1107" t="s">
        <v>9</v>
      </c>
      <c r="Y32" s="1109"/>
      <c r="Z32" s="1107" t="s">
        <v>9</v>
      </c>
      <c r="AA32" s="1109"/>
      <c r="AB32" s="1107" t="s">
        <v>9</v>
      </c>
      <c r="AC32" s="1109"/>
      <c r="AD32" s="1107" t="s">
        <v>9</v>
      </c>
      <c r="AE32" s="1109"/>
      <c r="AF32" s="382"/>
    </row>
    <row r="33" spans="1:33" ht="11.25" customHeight="1">
      <c r="A33" s="376"/>
      <c r="B33" s="383"/>
      <c r="C33" s="1496" t="s">
        <v>161</v>
      </c>
      <c r="D33" s="1496"/>
      <c r="E33" s="407"/>
      <c r="F33" s="1107" t="s">
        <v>9</v>
      </c>
      <c r="G33" s="1109"/>
      <c r="H33" s="1107" t="s">
        <v>9</v>
      </c>
      <c r="I33" s="1109"/>
      <c r="J33" s="1107" t="s">
        <v>9</v>
      </c>
      <c r="K33" s="1109"/>
      <c r="L33" s="1107" t="s">
        <v>9</v>
      </c>
      <c r="M33" s="1109"/>
      <c r="N33" s="1107" t="s">
        <v>9</v>
      </c>
      <c r="O33" s="1109"/>
      <c r="P33" s="1107" t="s">
        <v>9</v>
      </c>
      <c r="Q33" s="1109"/>
      <c r="R33" s="1107" t="s">
        <v>9</v>
      </c>
      <c r="S33" s="1109"/>
      <c r="T33" s="1107">
        <v>71872</v>
      </c>
      <c r="U33" s="1109"/>
      <c r="V33" s="1107" t="s">
        <v>9</v>
      </c>
      <c r="W33" s="1109"/>
      <c r="X33" s="1107">
        <v>280</v>
      </c>
      <c r="Y33" s="1109"/>
      <c r="Z33" s="1107" t="s">
        <v>9</v>
      </c>
      <c r="AA33" s="1109"/>
      <c r="AB33" s="1107" t="s">
        <v>9</v>
      </c>
      <c r="AC33" s="1109"/>
      <c r="AD33" s="1107" t="s">
        <v>9</v>
      </c>
      <c r="AE33" s="1109"/>
      <c r="AF33" s="382"/>
    </row>
    <row r="34" spans="1:33" ht="11.25" customHeight="1">
      <c r="A34" s="376">
        <v>4661</v>
      </c>
      <c r="B34" s="383"/>
      <c r="C34" s="1635" t="s">
        <v>160</v>
      </c>
      <c r="D34" s="1635"/>
      <c r="E34" s="407"/>
      <c r="F34" s="1107" t="s">
        <v>9</v>
      </c>
      <c r="G34" s="1109"/>
      <c r="H34" s="1107" t="s">
        <v>9</v>
      </c>
      <c r="I34" s="1109"/>
      <c r="J34" s="1107" t="s">
        <v>9</v>
      </c>
      <c r="K34" s="1109"/>
      <c r="L34" s="1107" t="s">
        <v>9</v>
      </c>
      <c r="M34" s="1109"/>
      <c r="N34" s="1107" t="s">
        <v>9</v>
      </c>
      <c r="O34" s="1109"/>
      <c r="P34" s="1107" t="s">
        <v>9</v>
      </c>
      <c r="Q34" s="1109"/>
      <c r="R34" s="1107" t="s">
        <v>9</v>
      </c>
      <c r="S34" s="1109"/>
      <c r="T34" s="1107" t="s">
        <v>9</v>
      </c>
      <c r="U34" s="1109"/>
      <c r="V34" s="1107" t="s">
        <v>9</v>
      </c>
      <c r="W34" s="1109"/>
      <c r="X34" s="1107" t="s">
        <v>9</v>
      </c>
      <c r="Y34" s="1109"/>
      <c r="Z34" s="1107" t="s">
        <v>9</v>
      </c>
      <c r="AA34" s="1109"/>
      <c r="AB34" s="1107" t="s">
        <v>9</v>
      </c>
      <c r="AC34" s="1109"/>
      <c r="AD34" s="1107" t="s">
        <v>9</v>
      </c>
      <c r="AE34" s="1109"/>
      <c r="AF34" s="382"/>
    </row>
    <row r="35" spans="1:33" ht="11.25" customHeight="1">
      <c r="A35" s="376"/>
      <c r="B35" s="383"/>
      <c r="C35" s="1496" t="s">
        <v>159</v>
      </c>
      <c r="D35" s="1496"/>
      <c r="E35" s="407"/>
      <c r="F35" s="1107">
        <v>520</v>
      </c>
      <c r="G35" s="1109"/>
      <c r="H35" s="1107" t="s">
        <v>9</v>
      </c>
      <c r="I35" s="1109"/>
      <c r="J35" s="1107" t="s">
        <v>9</v>
      </c>
      <c r="K35" s="1109"/>
      <c r="L35" s="1107">
        <v>520</v>
      </c>
      <c r="M35" s="1109"/>
      <c r="N35" s="1107" t="s">
        <v>9</v>
      </c>
      <c r="O35" s="1109"/>
      <c r="P35" s="1107" t="s">
        <v>9</v>
      </c>
      <c r="Q35" s="1109"/>
      <c r="R35" s="1107" t="s">
        <v>9</v>
      </c>
      <c r="S35" s="1109"/>
      <c r="T35" s="1107" t="s">
        <v>9</v>
      </c>
      <c r="U35" s="1109"/>
      <c r="V35" s="1107" t="s">
        <v>9</v>
      </c>
      <c r="W35" s="1109"/>
      <c r="X35" s="1107" t="s">
        <v>9</v>
      </c>
      <c r="Y35" s="1109"/>
      <c r="Z35" s="1107" t="s">
        <v>9</v>
      </c>
      <c r="AA35" s="1109"/>
      <c r="AB35" s="1107" t="s">
        <v>9</v>
      </c>
      <c r="AC35" s="1109"/>
      <c r="AD35" s="1107" t="s">
        <v>9</v>
      </c>
      <c r="AE35" s="1109"/>
      <c r="AF35" s="382"/>
    </row>
    <row r="36" spans="1:33" ht="11.25" customHeight="1">
      <c r="A36" s="376"/>
      <c r="B36" s="383"/>
      <c r="C36" s="1496" t="s">
        <v>158</v>
      </c>
      <c r="D36" s="1496"/>
      <c r="E36" s="407"/>
      <c r="F36" s="1107" t="s">
        <v>9</v>
      </c>
      <c r="G36" s="1109"/>
      <c r="H36" s="1107" t="s">
        <v>9</v>
      </c>
      <c r="I36" s="1109"/>
      <c r="J36" s="1107">
        <v>107140</v>
      </c>
      <c r="K36" s="1109"/>
      <c r="L36" s="1107" t="s">
        <v>9</v>
      </c>
      <c r="M36" s="1109"/>
      <c r="N36" s="1107" t="s">
        <v>9</v>
      </c>
      <c r="O36" s="1109"/>
      <c r="P36" s="1107" t="s">
        <v>9</v>
      </c>
      <c r="Q36" s="1109"/>
      <c r="R36" s="1107" t="s">
        <v>9</v>
      </c>
      <c r="S36" s="1109"/>
      <c r="T36" s="1107" t="s">
        <v>9</v>
      </c>
      <c r="U36" s="1109"/>
      <c r="V36" s="1107" t="s">
        <v>9</v>
      </c>
      <c r="W36" s="1109"/>
      <c r="X36" s="1107" t="s">
        <v>9</v>
      </c>
      <c r="Y36" s="1109"/>
      <c r="Z36" s="1107" t="s">
        <v>9</v>
      </c>
      <c r="AA36" s="1109"/>
      <c r="AB36" s="1107" t="s">
        <v>9</v>
      </c>
      <c r="AC36" s="1109"/>
      <c r="AD36" s="1107" t="s">
        <v>9</v>
      </c>
      <c r="AE36" s="1109"/>
      <c r="AF36" s="382"/>
    </row>
    <row r="37" spans="1:33" ht="11.25" customHeight="1">
      <c r="A37" s="376"/>
      <c r="B37" s="383"/>
      <c r="C37" s="1496" t="s">
        <v>157</v>
      </c>
      <c r="D37" s="1496"/>
      <c r="E37" s="407"/>
      <c r="F37" s="1107" t="s">
        <v>9</v>
      </c>
      <c r="G37" s="395"/>
      <c r="H37" s="1107" t="s">
        <v>9</v>
      </c>
      <c r="I37" s="395"/>
      <c r="J37" s="1107" t="s">
        <v>9</v>
      </c>
      <c r="K37" s="395"/>
      <c r="L37" s="1107" t="s">
        <v>9</v>
      </c>
      <c r="M37" s="395"/>
      <c r="N37" s="1107" t="s">
        <v>9</v>
      </c>
      <c r="O37" s="395"/>
      <c r="P37" s="1107" t="s">
        <v>9</v>
      </c>
      <c r="Q37" s="395"/>
      <c r="R37" s="1107" t="s">
        <v>9</v>
      </c>
      <c r="S37" s="395"/>
      <c r="T37" s="1107" t="s">
        <v>9</v>
      </c>
      <c r="U37" s="395"/>
      <c r="V37" s="1107">
        <v>826</v>
      </c>
      <c r="W37" s="395"/>
      <c r="X37" s="1107" t="s">
        <v>9</v>
      </c>
      <c r="Y37" s="395"/>
      <c r="Z37" s="1107" t="s">
        <v>9</v>
      </c>
      <c r="AA37" s="395"/>
      <c r="AB37" s="1107" t="s">
        <v>9</v>
      </c>
      <c r="AC37" s="395"/>
      <c r="AD37" s="1107" t="s">
        <v>9</v>
      </c>
      <c r="AE37" s="395"/>
      <c r="AF37" s="382"/>
    </row>
    <row r="38" spans="1:33" ht="11.25" customHeight="1">
      <c r="A38" s="376"/>
      <c r="B38" s="383"/>
      <c r="C38" s="1496" t="s">
        <v>156</v>
      </c>
      <c r="D38" s="1496"/>
      <c r="E38" s="407"/>
      <c r="F38" s="1107" t="s">
        <v>9</v>
      </c>
      <c r="G38" s="395"/>
      <c r="H38" s="1107" t="s">
        <v>9</v>
      </c>
      <c r="I38" s="395"/>
      <c r="J38" s="1107" t="s">
        <v>9</v>
      </c>
      <c r="K38" s="395"/>
      <c r="L38" s="1107" t="s">
        <v>9</v>
      </c>
      <c r="M38" s="395"/>
      <c r="N38" s="1107" t="s">
        <v>9</v>
      </c>
      <c r="O38" s="395"/>
      <c r="P38" s="1107" t="s">
        <v>9</v>
      </c>
      <c r="Q38" s="395"/>
      <c r="R38" s="1107" t="s">
        <v>9</v>
      </c>
      <c r="S38" s="395"/>
      <c r="T38" s="1107" t="s">
        <v>9</v>
      </c>
      <c r="U38" s="395"/>
      <c r="V38" s="1107" t="s">
        <v>9</v>
      </c>
      <c r="W38" s="395"/>
      <c r="X38" s="1107" t="s">
        <v>9</v>
      </c>
      <c r="Y38" s="395"/>
      <c r="Z38" s="1107" t="s">
        <v>9</v>
      </c>
      <c r="AA38" s="395"/>
      <c r="AB38" s="1107" t="s">
        <v>9</v>
      </c>
      <c r="AC38" s="395"/>
      <c r="AD38" s="1107" t="s">
        <v>9</v>
      </c>
      <c r="AE38" s="395"/>
      <c r="AF38" s="382"/>
    </row>
    <row r="39" spans="1:33" ht="11.25" customHeight="1">
      <c r="A39" s="376"/>
      <c r="B39" s="383"/>
      <c r="C39" s="1625" t="s">
        <v>155</v>
      </c>
      <c r="D39" s="1625"/>
      <c r="E39" s="407"/>
      <c r="F39" s="1107" t="s">
        <v>9</v>
      </c>
      <c r="G39" s="395"/>
      <c r="H39" s="1107" t="s">
        <v>9</v>
      </c>
      <c r="I39" s="395"/>
      <c r="J39" s="1107" t="s">
        <v>9</v>
      </c>
      <c r="K39" s="395"/>
      <c r="L39" s="1107" t="s">
        <v>9</v>
      </c>
      <c r="M39" s="395"/>
      <c r="N39" s="1107" t="s">
        <v>9</v>
      </c>
      <c r="O39" s="395"/>
      <c r="P39" s="1107" t="s">
        <v>9</v>
      </c>
      <c r="Q39" s="395"/>
      <c r="R39" s="1107" t="s">
        <v>9</v>
      </c>
      <c r="S39" s="395"/>
      <c r="T39" s="1107" t="s">
        <v>9</v>
      </c>
      <c r="U39" s="395"/>
      <c r="V39" s="1107" t="s">
        <v>9</v>
      </c>
      <c r="W39" s="395"/>
      <c r="X39" s="1107" t="s">
        <v>9</v>
      </c>
      <c r="Y39" s="395"/>
      <c r="Z39" s="1107" t="s">
        <v>9</v>
      </c>
      <c r="AA39" s="395"/>
      <c r="AB39" s="1107" t="s">
        <v>9</v>
      </c>
      <c r="AC39" s="395"/>
      <c r="AD39" s="1107" t="s">
        <v>9</v>
      </c>
      <c r="AE39" s="395"/>
      <c r="AF39" s="382"/>
    </row>
    <row r="40" spans="1:33" s="400" customFormat="1" ht="11.25" customHeight="1">
      <c r="A40" s="398"/>
      <c r="B40" s="399"/>
      <c r="C40" s="1625" t="s">
        <v>154</v>
      </c>
      <c r="D40" s="1625"/>
      <c r="E40" s="397"/>
      <c r="F40" s="1107" t="s">
        <v>9</v>
      </c>
      <c r="G40" s="395"/>
      <c r="H40" s="1107" t="s">
        <v>9</v>
      </c>
      <c r="I40" s="395"/>
      <c r="J40" s="1107" t="s">
        <v>9</v>
      </c>
      <c r="K40" s="395"/>
      <c r="L40" s="1107" t="s">
        <v>9</v>
      </c>
      <c r="M40" s="395"/>
      <c r="N40" s="1107" t="s">
        <v>9</v>
      </c>
      <c r="O40" s="395"/>
      <c r="P40" s="1107" t="s">
        <v>9</v>
      </c>
      <c r="Q40" s="395"/>
      <c r="R40" s="1107" t="s">
        <v>9</v>
      </c>
      <c r="S40" s="395"/>
      <c r="T40" s="1107" t="s">
        <v>9</v>
      </c>
      <c r="U40" s="395"/>
      <c r="V40" s="1107" t="s">
        <v>9</v>
      </c>
      <c r="W40" s="395"/>
      <c r="X40" s="1107" t="s">
        <v>9</v>
      </c>
      <c r="Y40" s="395"/>
      <c r="Z40" s="1107" t="s">
        <v>9</v>
      </c>
      <c r="AA40" s="395"/>
      <c r="AB40" s="1107" t="s">
        <v>9</v>
      </c>
      <c r="AC40" s="395"/>
      <c r="AD40" s="1107" t="s">
        <v>9</v>
      </c>
      <c r="AE40" s="395"/>
      <c r="AF40" s="384"/>
    </row>
    <row r="41" spans="1:33" s="400" customFormat="1" ht="11.25" customHeight="1">
      <c r="A41" s="398"/>
      <c r="B41" s="399"/>
      <c r="C41" s="1626" t="s">
        <v>153</v>
      </c>
      <c r="D41" s="1626"/>
      <c r="E41" s="407"/>
      <c r="F41" s="1107" t="s">
        <v>9</v>
      </c>
      <c r="G41" s="395"/>
      <c r="H41" s="1107" t="s">
        <v>9</v>
      </c>
      <c r="I41" s="395"/>
      <c r="J41" s="1107" t="s">
        <v>9</v>
      </c>
      <c r="K41" s="395"/>
      <c r="L41" s="1107" t="s">
        <v>9</v>
      </c>
      <c r="M41" s="395"/>
      <c r="N41" s="1107" t="s">
        <v>9</v>
      </c>
      <c r="O41" s="395"/>
      <c r="P41" s="1107" t="s">
        <v>9</v>
      </c>
      <c r="Q41" s="395"/>
      <c r="R41" s="1107" t="s">
        <v>9</v>
      </c>
      <c r="S41" s="395"/>
      <c r="T41" s="1107" t="s">
        <v>9</v>
      </c>
      <c r="U41" s="395"/>
      <c r="V41" s="1107" t="s">
        <v>9</v>
      </c>
      <c r="W41" s="395"/>
      <c r="X41" s="1107" t="s">
        <v>9</v>
      </c>
      <c r="Y41" s="395"/>
      <c r="Z41" s="1107" t="s">
        <v>9</v>
      </c>
      <c r="AA41" s="395"/>
      <c r="AB41" s="1107" t="s">
        <v>9</v>
      </c>
      <c r="AC41" s="395"/>
      <c r="AD41" s="1107" t="s">
        <v>9</v>
      </c>
      <c r="AE41" s="395"/>
      <c r="AF41" s="384"/>
    </row>
    <row r="42" spans="1:33" s="431" customFormat="1" ht="11.25" customHeight="1">
      <c r="A42" s="429"/>
      <c r="B42" s="1089"/>
      <c r="C42" s="1090" t="s">
        <v>152</v>
      </c>
      <c r="D42" s="429"/>
      <c r="E42" s="1111"/>
      <c r="F42" s="1112">
        <v>12</v>
      </c>
      <c r="G42" s="395"/>
      <c r="H42" s="1112">
        <v>23.8</v>
      </c>
      <c r="I42" s="395"/>
      <c r="J42" s="1112">
        <v>12.9</v>
      </c>
      <c r="K42" s="395"/>
      <c r="L42" s="1112">
        <v>27</v>
      </c>
      <c r="M42" s="395"/>
      <c r="N42" s="1112">
        <v>14</v>
      </c>
      <c r="O42" s="395"/>
      <c r="P42" s="1112">
        <v>13.9</v>
      </c>
      <c r="Q42" s="395"/>
      <c r="R42" s="1112">
        <v>13.3</v>
      </c>
      <c r="S42" s="395"/>
      <c r="T42" s="1112">
        <v>26.4</v>
      </c>
      <c r="U42" s="395"/>
      <c r="V42" s="1112">
        <v>14.5</v>
      </c>
      <c r="W42" s="395"/>
      <c r="X42" s="1112">
        <v>12.7</v>
      </c>
      <c r="Y42" s="395"/>
      <c r="Z42" s="1112">
        <v>31.4</v>
      </c>
      <c r="AA42" s="395"/>
      <c r="AB42" s="1112">
        <v>48</v>
      </c>
      <c r="AC42" s="395"/>
      <c r="AD42" s="1112">
        <v>12</v>
      </c>
      <c r="AE42" s="395"/>
      <c r="AF42" s="430"/>
    </row>
    <row r="43" spans="1:33" s="431" customFormat="1" ht="11.25" customHeight="1">
      <c r="A43" s="429"/>
      <c r="B43" s="1089"/>
      <c r="C43" s="1090" t="s">
        <v>151</v>
      </c>
      <c r="D43" s="429"/>
      <c r="E43" s="1090"/>
      <c r="F43" s="1108"/>
      <c r="G43" s="395"/>
      <c r="H43" s="1107"/>
      <c r="I43" s="395"/>
      <c r="J43" s="1107"/>
      <c r="K43" s="395"/>
      <c r="L43" s="1107"/>
      <c r="M43" s="395"/>
      <c r="N43" s="1107"/>
      <c r="O43" s="395"/>
      <c r="P43" s="1107"/>
      <c r="Q43" s="395"/>
      <c r="R43" s="1107"/>
      <c r="S43" s="395"/>
      <c r="T43" s="1107"/>
      <c r="U43" s="395"/>
      <c r="V43" s="1107"/>
      <c r="W43" s="395"/>
      <c r="X43" s="1107"/>
      <c r="Y43" s="395"/>
      <c r="Z43" s="1107"/>
      <c r="AA43" s="395"/>
      <c r="AB43" s="1107"/>
      <c r="AC43" s="395"/>
      <c r="AD43" s="1107"/>
      <c r="AE43" s="395"/>
      <c r="AF43" s="430"/>
    </row>
    <row r="44" spans="1:33" ht="11.25" customHeight="1">
      <c r="A44" s="376"/>
      <c r="B44" s="383"/>
      <c r="C44" s="1113"/>
      <c r="D44" s="1114" t="s">
        <v>150</v>
      </c>
      <c r="E44" s="1115"/>
      <c r="F44" s="1116">
        <v>1.5</v>
      </c>
      <c r="G44" s="395"/>
      <c r="H44" s="1116">
        <v>1.8</v>
      </c>
      <c r="I44" s="395"/>
      <c r="J44" s="1116">
        <v>1.5</v>
      </c>
      <c r="K44" s="395"/>
      <c r="L44" s="1116">
        <v>1.1000000000000001</v>
      </c>
      <c r="M44" s="395"/>
      <c r="N44" s="1116">
        <v>1.8</v>
      </c>
      <c r="O44" s="395"/>
      <c r="P44" s="1116">
        <v>1.5</v>
      </c>
      <c r="Q44" s="395"/>
      <c r="R44" s="1116">
        <v>1</v>
      </c>
      <c r="S44" s="395"/>
      <c r="T44" s="1116">
        <v>0.9</v>
      </c>
      <c r="U44" s="395"/>
      <c r="V44" s="1116">
        <v>2</v>
      </c>
      <c r="W44" s="395"/>
      <c r="X44" s="1116">
        <v>1.3</v>
      </c>
      <c r="Y44" s="395"/>
      <c r="Z44" s="1116">
        <v>1.1000000000000001</v>
      </c>
      <c r="AA44" s="395"/>
      <c r="AB44" s="1116">
        <v>1.2</v>
      </c>
      <c r="AC44" s="395"/>
      <c r="AD44" s="1116">
        <v>1.1000000000000001</v>
      </c>
      <c r="AE44" s="395"/>
      <c r="AF44" s="382"/>
      <c r="AG44" s="1117"/>
    </row>
    <row r="45" spans="1:33" ht="9.75" customHeight="1">
      <c r="A45" s="376"/>
      <c r="B45" s="383"/>
      <c r="C45" s="1113"/>
      <c r="D45" s="1115" t="s">
        <v>149</v>
      </c>
      <c r="E45" s="1115"/>
      <c r="F45" s="1116">
        <v>-2</v>
      </c>
      <c r="G45" s="395"/>
      <c r="H45" s="1116">
        <v>1.1000000000000001</v>
      </c>
      <c r="I45" s="395"/>
      <c r="J45" s="1116">
        <v>2.2000000000000002</v>
      </c>
      <c r="K45" s="395"/>
      <c r="L45" s="1116">
        <v>-1.1000000000000001</v>
      </c>
      <c r="M45" s="395"/>
      <c r="N45" s="1116">
        <v>-1.7</v>
      </c>
      <c r="O45" s="395"/>
      <c r="P45" s="1116">
        <v>-2</v>
      </c>
      <c r="Q45" s="395"/>
      <c r="R45" s="1116">
        <v>-2.5</v>
      </c>
      <c r="S45" s="395"/>
      <c r="T45" s="1116">
        <v>-1.7</v>
      </c>
      <c r="U45" s="395"/>
      <c r="V45" s="1116">
        <v>-1.2</v>
      </c>
      <c r="W45" s="395"/>
      <c r="X45" s="1116">
        <v>-2.2000000000000002</v>
      </c>
      <c r="Y45" s="395"/>
      <c r="Z45" s="1116">
        <v>-1.5</v>
      </c>
      <c r="AA45" s="395"/>
      <c r="AB45" s="1116">
        <v>-0.5</v>
      </c>
      <c r="AC45" s="395"/>
      <c r="AD45" s="1116">
        <v>-2.5</v>
      </c>
      <c r="AE45" s="395"/>
      <c r="AF45" s="382"/>
    </row>
    <row r="46" spans="1:33" ht="25.5" customHeight="1">
      <c r="A46" s="376"/>
      <c r="B46" s="383"/>
      <c r="C46" s="1627" t="s">
        <v>469</v>
      </c>
      <c r="D46" s="1628"/>
      <c r="E46" s="1628"/>
      <c r="F46" s="1628"/>
      <c r="G46" s="1628"/>
      <c r="H46" s="1628"/>
      <c r="I46" s="1628"/>
      <c r="J46" s="1628"/>
      <c r="K46" s="1628"/>
      <c r="L46" s="1628"/>
      <c r="M46" s="1628"/>
      <c r="N46" s="1628"/>
      <c r="O46" s="1628"/>
      <c r="P46" s="1628"/>
      <c r="Q46" s="1628"/>
      <c r="R46" s="1628"/>
      <c r="S46" s="1628"/>
      <c r="T46" s="1628"/>
      <c r="U46" s="1628"/>
      <c r="V46" s="1628"/>
      <c r="W46" s="1628"/>
      <c r="X46" s="1628"/>
      <c r="Y46" s="1628"/>
      <c r="Z46" s="1628"/>
      <c r="AA46" s="1628"/>
      <c r="AB46" s="1628"/>
      <c r="AC46" s="1628"/>
      <c r="AD46" s="1628"/>
      <c r="AE46" s="395"/>
      <c r="AF46" s="382"/>
    </row>
    <row r="47" spans="1:33" ht="4.5" customHeight="1">
      <c r="A47" s="376"/>
      <c r="B47" s="383"/>
      <c r="C47" s="1627"/>
      <c r="D47" s="1627"/>
      <c r="E47" s="1627"/>
      <c r="F47" s="1627"/>
      <c r="G47" s="1627"/>
      <c r="H47" s="1627"/>
      <c r="I47" s="1627"/>
      <c r="J47" s="1627"/>
      <c r="K47" s="1627"/>
      <c r="L47" s="1627"/>
      <c r="M47" s="1627"/>
      <c r="N47" s="1627"/>
      <c r="O47" s="1627"/>
      <c r="P47" s="1627"/>
      <c r="Q47" s="1627"/>
      <c r="R47" s="1627"/>
      <c r="S47" s="1627"/>
      <c r="T47" s="1627"/>
      <c r="U47" s="1627"/>
      <c r="V47" s="1627"/>
      <c r="W47" s="1627"/>
      <c r="X47" s="1627"/>
      <c r="Y47" s="1627"/>
      <c r="Z47" s="1627"/>
      <c r="AA47" s="1627"/>
      <c r="AB47" s="1627"/>
      <c r="AC47" s="1627"/>
      <c r="AD47" s="1627"/>
      <c r="AE47" s="395"/>
      <c r="AF47" s="382"/>
    </row>
    <row r="48" spans="1:33" ht="13.5" customHeight="1">
      <c r="A48" s="376"/>
      <c r="B48" s="383"/>
      <c r="C48" s="1118" t="s">
        <v>148</v>
      </c>
      <c r="D48" s="1119" t="s">
        <v>626</v>
      </c>
      <c r="E48" s="1087"/>
      <c r="F48" s="1086"/>
      <c r="G48" s="1086"/>
      <c r="H48" s="1086"/>
      <c r="I48" s="1086"/>
      <c r="J48" s="1086"/>
      <c r="K48" s="1086"/>
      <c r="L48" s="1086"/>
      <c r="M48" s="1086"/>
      <c r="N48" s="1086"/>
      <c r="O48" s="1086"/>
      <c r="P48" s="1086"/>
      <c r="Q48" s="1086"/>
      <c r="R48" s="1086"/>
      <c r="S48" s="1086"/>
      <c r="T48" s="1086"/>
      <c r="U48" s="1086"/>
      <c r="V48" s="1086"/>
      <c r="W48" s="1086"/>
      <c r="X48" s="1086"/>
      <c r="Y48" s="1086"/>
      <c r="Z48" s="1086"/>
      <c r="AA48" s="1086"/>
      <c r="AB48" s="1086"/>
      <c r="AC48" s="1086"/>
      <c r="AD48" s="1088"/>
      <c r="AE48" s="395"/>
      <c r="AF48" s="382"/>
    </row>
    <row r="49" spans="1:45" ht="3" customHeight="1">
      <c r="A49" s="376"/>
      <c r="B49" s="383"/>
      <c r="C49" s="1120"/>
      <c r="D49" s="1121"/>
      <c r="E49" s="1121"/>
      <c r="F49" s="1122"/>
      <c r="G49" s="1122"/>
      <c r="H49" s="1122"/>
      <c r="I49" s="1122"/>
      <c r="J49" s="1123"/>
      <c r="K49" s="1123"/>
      <c r="L49" s="1122"/>
      <c r="M49" s="1122"/>
      <c r="N49" s="1122"/>
      <c r="O49" s="1122"/>
      <c r="P49" s="1124"/>
      <c r="Q49" s="1124"/>
      <c r="R49" s="1124"/>
      <c r="S49" s="1124"/>
      <c r="T49" s="1124"/>
      <c r="U49" s="1124"/>
      <c r="V49" s="1124"/>
      <c r="W49" s="1124"/>
      <c r="X49" s="1125"/>
      <c r="Y49" s="1125"/>
      <c r="Z49" s="1125"/>
      <c r="AA49" s="1125"/>
      <c r="AB49" s="1125"/>
      <c r="AC49" s="1125"/>
      <c r="AD49" s="1125"/>
      <c r="AE49" s="395"/>
      <c r="AF49" s="382"/>
    </row>
    <row r="50" spans="1:45" ht="15" customHeight="1">
      <c r="A50" s="376"/>
      <c r="B50" s="383"/>
      <c r="C50" s="1629" t="s">
        <v>147</v>
      </c>
      <c r="D50" s="1629"/>
      <c r="E50" s="240"/>
      <c r="F50" s="1630" t="s">
        <v>452</v>
      </c>
      <c r="G50" s="1630"/>
      <c r="H50" s="1630"/>
      <c r="I50" s="1126"/>
      <c r="J50" s="1631" t="s">
        <v>146</v>
      </c>
      <c r="K50" s="1631"/>
      <c r="L50" s="1631"/>
      <c r="M50" s="1126"/>
      <c r="N50" s="1633" t="s">
        <v>145</v>
      </c>
      <c r="O50" s="1633"/>
      <c r="P50" s="1633"/>
      <c r="Q50" s="1633"/>
      <c r="R50" s="1633"/>
      <c r="S50" s="1633"/>
      <c r="T50" s="1633"/>
      <c r="U50" s="1633"/>
      <c r="V50" s="1633"/>
      <c r="W50" s="1127"/>
      <c r="X50" s="1633" t="s">
        <v>144</v>
      </c>
      <c r="Y50" s="1633"/>
      <c r="Z50" s="1633"/>
      <c r="AA50" s="1633"/>
      <c r="AB50" s="1633"/>
      <c r="AC50" s="1633"/>
      <c r="AD50" s="1633"/>
      <c r="AE50" s="395"/>
      <c r="AF50" s="382"/>
    </row>
    <row r="51" spans="1:45" ht="12.75" customHeight="1">
      <c r="A51" s="376"/>
      <c r="B51" s="383"/>
      <c r="C51" s="1629"/>
      <c r="D51" s="1629"/>
      <c r="E51" s="240"/>
      <c r="F51" s="1067" t="s">
        <v>80</v>
      </c>
      <c r="G51" s="1128"/>
      <c r="H51" s="1129" t="s">
        <v>143</v>
      </c>
      <c r="I51" s="1126"/>
      <c r="J51" s="1632"/>
      <c r="K51" s="1632"/>
      <c r="L51" s="1632"/>
      <c r="M51" s="622"/>
      <c r="N51" s="1634" t="s">
        <v>142</v>
      </c>
      <c r="O51" s="1634"/>
      <c r="P51" s="1634"/>
      <c r="Q51" s="234"/>
      <c r="R51" s="1634" t="s">
        <v>141</v>
      </c>
      <c r="S51" s="1634"/>
      <c r="T51" s="1634"/>
      <c r="U51" s="234"/>
      <c r="V51" s="1072" t="s">
        <v>140</v>
      </c>
      <c r="W51" s="1127"/>
      <c r="X51" s="1634" t="s">
        <v>142</v>
      </c>
      <c r="Y51" s="1634"/>
      <c r="Z51" s="1634"/>
      <c r="AA51" s="232"/>
      <c r="AB51" s="233" t="s">
        <v>141</v>
      </c>
      <c r="AC51" s="232"/>
      <c r="AD51" s="233" t="s">
        <v>140</v>
      </c>
      <c r="AE51" s="395"/>
      <c r="AF51" s="382"/>
    </row>
    <row r="52" spans="1:45" ht="2.25" customHeight="1">
      <c r="A52" s="376"/>
      <c r="B52" s="383"/>
      <c r="C52" s="1071"/>
      <c r="D52" s="1071"/>
      <c r="E52" s="240"/>
      <c r="F52" s="649"/>
      <c r="G52" s="1128"/>
      <c r="H52" s="695"/>
      <c r="I52" s="1130"/>
      <c r="J52" s="1131"/>
      <c r="K52" s="1131"/>
      <c r="L52" s="1131"/>
      <c r="M52" s="622"/>
      <c r="N52" s="232"/>
      <c r="O52" s="232"/>
      <c r="P52" s="232"/>
      <c r="Q52" s="232"/>
      <c r="R52" s="232"/>
      <c r="S52" s="232"/>
      <c r="T52" s="232"/>
      <c r="U52" s="232"/>
      <c r="V52" s="232"/>
      <c r="W52" s="1127"/>
      <c r="X52" s="232"/>
      <c r="Y52" s="232"/>
      <c r="Z52" s="232"/>
      <c r="AA52" s="232"/>
      <c r="AB52" s="232"/>
      <c r="AC52" s="232"/>
      <c r="AD52" s="232"/>
      <c r="AE52" s="395"/>
      <c r="AF52" s="382"/>
    </row>
    <row r="53" spans="1:45" ht="24.75" customHeight="1">
      <c r="A53" s="376"/>
      <c r="B53" s="383"/>
      <c r="C53" s="1622" t="s">
        <v>701</v>
      </c>
      <c r="D53" s="1622"/>
      <c r="E53" s="289"/>
      <c r="F53" s="1132">
        <v>2848</v>
      </c>
      <c r="G53" s="1133"/>
      <c r="H53" s="1133">
        <v>100</v>
      </c>
      <c r="I53" s="1134"/>
      <c r="J53" s="1623">
        <v>12</v>
      </c>
      <c r="K53" s="1623"/>
      <c r="L53" s="1623"/>
      <c r="M53" s="1134"/>
      <c r="N53" s="1624">
        <v>1.1000000000000001</v>
      </c>
      <c r="O53" s="1624"/>
      <c r="P53" s="1624"/>
      <c r="Q53" s="1133"/>
      <c r="R53" s="1624">
        <v>-2.5</v>
      </c>
      <c r="S53" s="1624"/>
      <c r="T53" s="1624"/>
      <c r="U53" s="1133"/>
      <c r="V53" s="1133">
        <v>3.7</v>
      </c>
      <c r="W53" s="1134"/>
      <c r="X53" s="1624">
        <v>1.1000000000000001</v>
      </c>
      <c r="Y53" s="1624"/>
      <c r="Z53" s="1624"/>
      <c r="AA53" s="1133"/>
      <c r="AB53" s="1133">
        <v>-2.5</v>
      </c>
      <c r="AC53" s="1133"/>
      <c r="AD53" s="1133">
        <v>3.7</v>
      </c>
      <c r="AE53" s="395"/>
      <c r="AF53" s="382"/>
    </row>
    <row r="54" spans="1:45" s="1140" customFormat="1" ht="12" customHeight="1">
      <c r="A54" s="1099"/>
      <c r="B54" s="383"/>
      <c r="C54" s="1135" t="s">
        <v>138</v>
      </c>
      <c r="D54" s="1136"/>
      <c r="E54" s="1135"/>
      <c r="F54" s="1137"/>
      <c r="G54" s="1137"/>
      <c r="H54" s="1137"/>
      <c r="I54" s="1137"/>
      <c r="J54" s="1138"/>
      <c r="K54" s="1137"/>
      <c r="L54" s="1138"/>
      <c r="M54" s="1137"/>
      <c r="N54" s="406" t="s">
        <v>137</v>
      </c>
      <c r="O54" s="1137"/>
      <c r="P54" s="1137"/>
      <c r="Q54" s="1137"/>
      <c r="R54" s="1137"/>
      <c r="S54" s="1137"/>
      <c r="T54" s="1137"/>
      <c r="U54" s="1137"/>
      <c r="V54" s="1137"/>
      <c r="W54" s="1137"/>
      <c r="X54" s="1137"/>
      <c r="Y54" s="1137"/>
      <c r="Z54" s="1137"/>
      <c r="AA54" s="1137"/>
      <c r="AB54" s="1137" t="s">
        <v>136</v>
      </c>
      <c r="AC54" s="1137"/>
      <c r="AD54" s="1137"/>
      <c r="AE54" s="395"/>
      <c r="AF54" s="1139"/>
    </row>
    <row r="55" spans="1:45" s="1140" customFormat="1" ht="10.5" customHeight="1" thickBot="1">
      <c r="A55" s="1099"/>
      <c r="B55" s="1141"/>
      <c r="C55" s="1142"/>
      <c r="D55" s="1143"/>
      <c r="E55" s="1144"/>
      <c r="F55" s="1145"/>
      <c r="G55" s="1145"/>
      <c r="H55" s="1145"/>
      <c r="I55" s="1145"/>
      <c r="J55" s="1145"/>
      <c r="K55" s="1145"/>
      <c r="L55" s="1145"/>
      <c r="M55" s="1145"/>
      <c r="N55" s="1145"/>
      <c r="O55" s="1145"/>
      <c r="P55" s="1145"/>
      <c r="Q55" s="1145"/>
      <c r="R55" s="1145"/>
      <c r="S55" s="1145"/>
      <c r="T55" s="1145"/>
      <c r="U55" s="1145"/>
      <c r="V55" s="1145"/>
      <c r="W55" s="1145"/>
      <c r="X55" s="1145"/>
      <c r="Y55" s="1145"/>
      <c r="Z55" s="1145"/>
      <c r="AA55" s="1145"/>
      <c r="AB55" s="1145"/>
      <c r="AC55" s="1145"/>
      <c r="AD55" s="1146" t="s">
        <v>85</v>
      </c>
      <c r="AE55" s="1147"/>
      <c r="AF55" s="1148"/>
    </row>
    <row r="56" spans="1:45" ht="13.5" customHeight="1" thickBot="1">
      <c r="A56" s="376"/>
      <c r="B56" s="1141"/>
      <c r="C56" s="1149" t="s">
        <v>135</v>
      </c>
      <c r="D56" s="391"/>
      <c r="E56" s="391"/>
      <c r="F56" s="392"/>
      <c r="G56" s="392"/>
      <c r="H56" s="392"/>
      <c r="I56" s="392"/>
      <c r="J56" s="392"/>
      <c r="K56" s="392"/>
      <c r="L56" s="392"/>
      <c r="M56" s="392"/>
      <c r="N56" s="392"/>
      <c r="O56" s="392"/>
      <c r="P56" s="392"/>
      <c r="Q56" s="392"/>
      <c r="R56" s="393"/>
      <c r="S56" s="393"/>
      <c r="T56" s="393"/>
      <c r="U56" s="393"/>
      <c r="V56" s="393"/>
      <c r="W56" s="393"/>
      <c r="X56" s="393"/>
      <c r="Y56" s="393"/>
      <c r="Z56" s="393"/>
      <c r="AA56" s="393"/>
      <c r="AB56" s="393"/>
      <c r="AC56" s="393"/>
      <c r="AD56" s="393"/>
      <c r="AE56" s="1146"/>
      <c r="AF56" s="1150"/>
    </row>
    <row r="57" spans="1:45" ht="3.75" customHeight="1">
      <c r="A57" s="376"/>
      <c r="B57" s="1141"/>
      <c r="C57" s="1616" t="s">
        <v>81</v>
      </c>
      <c r="D57" s="1617"/>
      <c r="E57" s="1147"/>
      <c r="F57" s="1150"/>
      <c r="G57" s="1151"/>
      <c r="H57" s="1152"/>
      <c r="I57" s="1153"/>
      <c r="J57" s="1153"/>
      <c r="K57" s="1153"/>
      <c r="L57" s="1153"/>
      <c r="M57" s="1153"/>
      <c r="N57" s="1153"/>
      <c r="O57" s="1153"/>
      <c r="P57" s="1153"/>
      <c r="Q57" s="1153"/>
      <c r="R57" s="1153"/>
      <c r="S57" s="1153"/>
      <c r="T57" s="1153"/>
      <c r="U57" s="1153"/>
      <c r="V57" s="1153"/>
      <c r="W57" s="1153"/>
      <c r="X57" s="1153"/>
      <c r="Y57" s="1153"/>
      <c r="Z57" s="1153"/>
      <c r="AA57" s="1153"/>
      <c r="AB57" s="1153"/>
      <c r="AC57" s="1153"/>
      <c r="AD57" s="1153"/>
      <c r="AE57" s="1147"/>
      <c r="AF57" s="1150"/>
    </row>
    <row r="58" spans="1:45" ht="11.25" customHeight="1">
      <c r="A58" s="376"/>
      <c r="B58" s="1141"/>
      <c r="C58" s="1618"/>
      <c r="D58" s="1618"/>
      <c r="E58" s="1098"/>
      <c r="F58" s="1154">
        <v>2011</v>
      </c>
      <c r="G58" s="644"/>
      <c r="H58" s="1619">
        <v>2012</v>
      </c>
      <c r="I58" s="1619"/>
      <c r="J58" s="1619"/>
      <c r="K58" s="1619"/>
      <c r="L58" s="1619"/>
      <c r="M58" s="1619"/>
      <c r="N58" s="1619"/>
      <c r="O58" s="1619"/>
      <c r="P58" s="1619"/>
      <c r="Q58" s="1619"/>
      <c r="R58" s="1619"/>
      <c r="S58" s="1619"/>
      <c r="T58" s="1619"/>
      <c r="U58" s="1619"/>
      <c r="V58" s="1619"/>
      <c r="W58" s="1619"/>
      <c r="X58" s="1619"/>
      <c r="Y58" s="1619"/>
      <c r="Z58" s="1619"/>
      <c r="AA58" s="1619"/>
      <c r="AB58" s="1619"/>
      <c r="AC58" s="1619"/>
      <c r="AD58" s="1619"/>
      <c r="AE58" s="644"/>
      <c r="AF58" s="644"/>
    </row>
    <row r="59" spans="1:45" ht="11.25" customHeight="1">
      <c r="A59" s="376"/>
      <c r="B59" s="1141"/>
      <c r="C59" s="1147"/>
      <c r="D59" s="1098"/>
      <c r="E59" s="1098"/>
      <c r="F59" s="1155" t="s">
        <v>124</v>
      </c>
      <c r="G59" s="1147"/>
      <c r="H59" s="1155" t="s">
        <v>123</v>
      </c>
      <c r="I59" s="1147"/>
      <c r="J59" s="1155" t="s">
        <v>134</v>
      </c>
      <c r="K59" s="1147"/>
      <c r="L59" s="1155" t="s">
        <v>133</v>
      </c>
      <c r="M59" s="1147"/>
      <c r="N59" s="1155" t="s">
        <v>132</v>
      </c>
      <c r="O59" s="1147"/>
      <c r="P59" s="1155" t="s">
        <v>131</v>
      </c>
      <c r="Q59" s="1147"/>
      <c r="R59" s="1155" t="s">
        <v>130</v>
      </c>
      <c r="S59" s="1147"/>
      <c r="T59" s="1155" t="s">
        <v>129</v>
      </c>
      <c r="U59" s="1147"/>
      <c r="V59" s="1155" t="s">
        <v>128</v>
      </c>
      <c r="W59" s="1147"/>
      <c r="X59" s="1155" t="s">
        <v>127</v>
      </c>
      <c r="Y59" s="1147"/>
      <c r="Z59" s="1155" t="s">
        <v>126</v>
      </c>
      <c r="AA59" s="1147"/>
      <c r="AB59" s="1155" t="s">
        <v>125</v>
      </c>
      <c r="AC59" s="1147"/>
      <c r="AD59" s="1155" t="s">
        <v>124</v>
      </c>
      <c r="AE59" s="1147"/>
      <c r="AF59" s="1150"/>
    </row>
    <row r="60" spans="1:45" ht="11.25" customHeight="1">
      <c r="A60" s="376"/>
      <c r="B60" s="1141"/>
      <c r="C60" s="1620" t="s">
        <v>122</v>
      </c>
      <c r="D60" s="1620"/>
      <c r="E60" s="1156"/>
      <c r="F60" s="1157"/>
      <c r="G60" s="1150"/>
      <c r="H60" s="1157"/>
      <c r="I60" s="1150"/>
      <c r="J60" s="1157"/>
      <c r="K60" s="1150"/>
      <c r="L60" s="1157"/>
      <c r="M60" s="1150"/>
      <c r="N60" s="1157"/>
      <c r="O60" s="1150"/>
      <c r="P60" s="1157"/>
      <c r="Q60" s="1150"/>
      <c r="R60" s="1157"/>
      <c r="S60" s="1150"/>
      <c r="T60" s="1157"/>
      <c r="U60" s="1150"/>
      <c r="V60" s="1157"/>
      <c r="W60" s="1150"/>
      <c r="X60" s="1157"/>
      <c r="Y60" s="1150"/>
      <c r="Z60" s="1157"/>
      <c r="AA60" s="1150"/>
      <c r="AB60" s="1157"/>
      <c r="AC60" s="1150"/>
      <c r="AD60" s="1157"/>
      <c r="AE60" s="1147"/>
      <c r="AF60" s="1150"/>
    </row>
    <row r="61" spans="1:45" s="1163" customFormat="1" ht="10.5" customHeight="1">
      <c r="A61" s="1158"/>
      <c r="B61" s="1159"/>
      <c r="C61" s="1160" t="s">
        <v>121</v>
      </c>
      <c r="D61" s="1161"/>
      <c r="E61" s="1161"/>
      <c r="F61" s="1162">
        <v>0</v>
      </c>
      <c r="G61" s="1162"/>
      <c r="H61" s="1162">
        <v>0.48</v>
      </c>
      <c r="I61" s="1162"/>
      <c r="J61" s="1162">
        <v>0.08</v>
      </c>
      <c r="K61" s="1162"/>
      <c r="L61" s="1162">
        <v>1.17</v>
      </c>
      <c r="M61" s="1162"/>
      <c r="N61" s="1162">
        <v>0.3</v>
      </c>
      <c r="O61" s="1162"/>
      <c r="P61" s="1162">
        <v>-0.35</v>
      </c>
      <c r="Q61" s="1162"/>
      <c r="R61" s="1162">
        <v>-0.22</v>
      </c>
      <c r="S61" s="1162"/>
      <c r="T61" s="1162">
        <v>-0.01</v>
      </c>
      <c r="U61" s="1162"/>
      <c r="V61" s="1162">
        <v>-0.1</v>
      </c>
      <c r="W61" s="1162"/>
      <c r="X61" s="1162">
        <v>0.62</v>
      </c>
      <c r="Y61" s="1162"/>
      <c r="Z61" s="1162">
        <v>0.31</v>
      </c>
      <c r="AA61" s="1162"/>
      <c r="AB61" s="1162">
        <v>-0.3</v>
      </c>
      <c r="AC61" s="1162"/>
      <c r="AD61" s="1162">
        <v>0</v>
      </c>
      <c r="AE61" s="1098"/>
      <c r="AF61" s="1098"/>
      <c r="AS61" s="379"/>
    </row>
    <row r="62" spans="1:45" s="1163" customFormat="1" ht="10.5" customHeight="1">
      <c r="A62" s="1158"/>
      <c r="B62" s="1159"/>
      <c r="C62" s="1160" t="s">
        <v>120</v>
      </c>
      <c r="D62" s="1161"/>
      <c r="E62" s="1161"/>
      <c r="F62" s="1164">
        <v>3.6</v>
      </c>
      <c r="G62" s="1164"/>
      <c r="H62" s="1164">
        <v>3.5</v>
      </c>
      <c r="I62" s="1164"/>
      <c r="J62" s="1164">
        <v>3.6</v>
      </c>
      <c r="K62" s="1164"/>
      <c r="L62" s="1164">
        <v>3.2</v>
      </c>
      <c r="M62" s="1164"/>
      <c r="N62" s="1164">
        <v>3</v>
      </c>
      <c r="O62" s="1164"/>
      <c r="P62" s="1164">
        <v>2.7</v>
      </c>
      <c r="Q62" s="1164"/>
      <c r="R62" s="1164">
        <v>2.7</v>
      </c>
      <c r="S62" s="1164"/>
      <c r="T62" s="1164">
        <v>2.8</v>
      </c>
      <c r="U62" s="1164"/>
      <c r="V62" s="1164">
        <v>3.1</v>
      </c>
      <c r="W62" s="1164"/>
      <c r="X62" s="1164">
        <v>2.9</v>
      </c>
      <c r="Y62" s="1164"/>
      <c r="Z62" s="1164">
        <v>2.1</v>
      </c>
      <c r="AA62" s="1164"/>
      <c r="AB62" s="1164">
        <v>1.9</v>
      </c>
      <c r="AC62" s="1164"/>
      <c r="AD62" s="1164">
        <v>1.9</v>
      </c>
      <c r="AE62" s="1098"/>
      <c r="AF62" s="1098"/>
      <c r="AS62" s="379"/>
    </row>
    <row r="63" spans="1:45" s="1163" customFormat="1" ht="10.5" customHeight="1">
      <c r="A63" s="1158"/>
      <c r="B63" s="1159"/>
      <c r="C63" s="1160" t="s">
        <v>485</v>
      </c>
      <c r="D63" s="1161"/>
      <c r="E63" s="1161"/>
      <c r="F63" s="1164">
        <v>3.7</v>
      </c>
      <c r="G63" s="1164"/>
      <c r="H63" s="1164">
        <v>3.6</v>
      </c>
      <c r="I63" s="1164"/>
      <c r="J63" s="1164">
        <v>3.7</v>
      </c>
      <c r="K63" s="1164"/>
      <c r="L63" s="1164">
        <v>3.6</v>
      </c>
      <c r="M63" s="1164"/>
      <c r="N63" s="1164">
        <v>3.5</v>
      </c>
      <c r="O63" s="1164"/>
      <c r="P63" s="1164">
        <v>3.4</v>
      </c>
      <c r="Q63" s="1164"/>
      <c r="R63" s="1164">
        <v>3.3</v>
      </c>
      <c r="S63" s="1164"/>
      <c r="T63" s="1164">
        <v>3.3</v>
      </c>
      <c r="U63" s="1164"/>
      <c r="V63" s="1164">
        <v>3.3</v>
      </c>
      <c r="W63" s="1164"/>
      <c r="X63" s="1164">
        <v>3.3</v>
      </c>
      <c r="Y63" s="1164"/>
      <c r="Z63" s="1164">
        <v>3.1</v>
      </c>
      <c r="AA63" s="1164"/>
      <c r="AB63" s="1164">
        <v>2.9</v>
      </c>
      <c r="AC63" s="1164"/>
      <c r="AD63" s="1164">
        <v>2.8</v>
      </c>
      <c r="AE63" s="1098"/>
      <c r="AF63" s="1098"/>
      <c r="AS63" s="379"/>
    </row>
    <row r="64" spans="1:45" ht="11.25" customHeight="1">
      <c r="A64" s="376"/>
      <c r="B64" s="1141"/>
      <c r="C64" s="1156" t="s">
        <v>119</v>
      </c>
      <c r="D64" s="1156"/>
      <c r="E64" s="1156"/>
      <c r="F64" s="1165"/>
      <c r="G64" s="1165"/>
      <c r="H64" s="1166"/>
      <c r="I64" s="1166"/>
      <c r="J64" s="1070"/>
      <c r="K64" s="1070"/>
      <c r="L64" s="1070"/>
      <c r="M64" s="1070"/>
      <c r="N64" s="1070"/>
      <c r="O64" s="1070"/>
      <c r="P64" s="1348"/>
      <c r="Q64" s="1348"/>
      <c r="R64" s="1165"/>
      <c r="S64" s="1165"/>
      <c r="T64" s="1348"/>
      <c r="U64" s="1348"/>
      <c r="V64" s="1348"/>
      <c r="W64" s="1348"/>
      <c r="X64" s="1348"/>
      <c r="Y64" s="1348"/>
      <c r="Z64" s="1348"/>
      <c r="AA64" s="1348"/>
      <c r="AB64" s="1348"/>
      <c r="AC64" s="1348"/>
      <c r="AD64" s="1349"/>
      <c r="AE64" s="1147"/>
      <c r="AF64" s="1150"/>
    </row>
    <row r="65" spans="1:44" ht="9.75" customHeight="1">
      <c r="A65" s="376"/>
      <c r="B65" s="1167"/>
      <c r="C65" s="1097"/>
      <c r="D65" s="1168" t="s">
        <v>720</v>
      </c>
      <c r="E65" s="1169">
        <v>18.063386000324801</v>
      </c>
      <c r="F65" s="1170"/>
      <c r="G65" s="1165"/>
      <c r="H65" s="1171"/>
      <c r="I65" s="1171"/>
      <c r="J65" s="231"/>
      <c r="K65" s="231"/>
      <c r="L65" s="231"/>
      <c r="M65" s="231"/>
      <c r="N65" s="231"/>
      <c r="O65" s="231"/>
      <c r="P65" s="1350">
        <v>53.9</v>
      </c>
      <c r="Q65" s="231"/>
      <c r="R65" s="1165"/>
      <c r="S65" s="1165"/>
      <c r="T65" s="1348"/>
      <c r="U65" s="1348"/>
      <c r="V65" s="1348"/>
      <c r="W65" s="1348"/>
      <c r="X65" s="1348"/>
      <c r="Y65" s="1348"/>
      <c r="Z65" s="1348"/>
      <c r="AA65" s="1348"/>
      <c r="AB65" s="1348"/>
      <c r="AC65" s="1348"/>
      <c r="AD65" s="1349">
        <f>+P65</f>
        <v>53.9</v>
      </c>
      <c r="AE65" s="1147"/>
      <c r="AF65" s="1150"/>
    </row>
    <row r="66" spans="1:44" ht="9.75" customHeight="1">
      <c r="A66" s="376"/>
      <c r="B66" s="1172"/>
      <c r="C66" s="1161"/>
      <c r="D66" s="1168" t="s">
        <v>721</v>
      </c>
      <c r="E66" s="1173">
        <v>14.762105180733499</v>
      </c>
      <c r="F66" s="1170"/>
      <c r="G66" s="1165"/>
      <c r="H66" s="1174"/>
      <c r="I66" s="1174"/>
      <c r="J66" s="1174"/>
      <c r="K66" s="1174"/>
      <c r="L66" s="231"/>
      <c r="M66" s="1174"/>
      <c r="N66" s="1175"/>
      <c r="O66" s="1175"/>
      <c r="P66" s="1350">
        <v>5.9</v>
      </c>
      <c r="Q66" s="1174"/>
      <c r="R66" s="1165"/>
      <c r="S66" s="1165"/>
      <c r="T66" s="1351"/>
      <c r="U66" s="1351"/>
      <c r="V66" s="1348"/>
      <c r="W66" s="1348"/>
      <c r="X66" s="1348"/>
      <c r="Y66" s="1348"/>
      <c r="Z66" s="1348"/>
      <c r="AA66" s="1348"/>
      <c r="AB66" s="1348"/>
      <c r="AC66" s="1351"/>
      <c r="AD66" s="1349">
        <f t="shared" ref="AD66:AD69" si="0">+P66</f>
        <v>5.9</v>
      </c>
      <c r="AE66" s="1176"/>
      <c r="AF66" s="1176"/>
      <c r="AH66" s="1354"/>
      <c r="AI66" s="1354"/>
      <c r="AJ66" s="1355"/>
      <c r="AK66" s="1354"/>
      <c r="AL66" s="1354"/>
      <c r="AM66" s="1354"/>
      <c r="AN66" s="1354"/>
      <c r="AO66" s="1354"/>
      <c r="AP66" s="1354"/>
      <c r="AQ66" s="1354"/>
      <c r="AR66" s="1354"/>
    </row>
    <row r="67" spans="1:44" ht="9.75" customHeight="1">
      <c r="A67" s="376"/>
      <c r="B67" s="1172"/>
      <c r="C67" s="1161"/>
      <c r="D67" s="1168" t="s">
        <v>722</v>
      </c>
      <c r="E67" s="1173">
        <v>12.5343097962059</v>
      </c>
      <c r="F67" s="1170"/>
      <c r="G67" s="1165"/>
      <c r="H67" s="1174"/>
      <c r="I67" s="1174"/>
      <c r="J67" s="1174"/>
      <c r="K67" s="1174"/>
      <c r="L67" s="231"/>
      <c r="M67" s="1174"/>
      <c r="N67" s="1175"/>
      <c r="O67" s="1175"/>
      <c r="P67" s="1350">
        <v>5.4</v>
      </c>
      <c r="Q67" s="1174"/>
      <c r="R67" s="1165"/>
      <c r="S67" s="1165"/>
      <c r="T67" s="1351"/>
      <c r="U67" s="1351"/>
      <c r="V67" s="1348"/>
      <c r="W67" s="1348"/>
      <c r="X67" s="1348"/>
      <c r="Y67" s="1348"/>
      <c r="Z67" s="1348"/>
      <c r="AA67" s="1348"/>
      <c r="AB67" s="1348"/>
      <c r="AC67" s="1351"/>
      <c r="AD67" s="1349">
        <f t="shared" si="0"/>
        <v>5.4</v>
      </c>
      <c r="AE67" s="1177"/>
      <c r="AF67" s="1150"/>
    </row>
    <row r="68" spans="1:44" ht="9.75" customHeight="1">
      <c r="A68" s="376"/>
      <c r="B68" s="1172"/>
      <c r="C68" s="1161"/>
      <c r="D68" s="1168" t="s">
        <v>723</v>
      </c>
      <c r="E68" s="1178"/>
      <c r="F68" s="1178"/>
      <c r="G68" s="1168"/>
      <c r="H68" s="1168"/>
      <c r="I68" s="1168"/>
      <c r="J68" s="1168"/>
      <c r="K68" s="1168"/>
      <c r="L68" s="1168"/>
      <c r="M68" s="1168"/>
      <c r="N68" s="1168"/>
      <c r="O68" s="1175"/>
      <c r="P68" s="1350">
        <v>4.5999999999999996</v>
      </c>
      <c r="Q68" s="1174"/>
      <c r="R68" s="1165"/>
      <c r="S68" s="1165"/>
      <c r="T68" s="1351"/>
      <c r="U68" s="1351"/>
      <c r="V68" s="1348"/>
      <c r="W68" s="1348"/>
      <c r="X68" s="1348"/>
      <c r="Y68" s="1348"/>
      <c r="Z68" s="1348"/>
      <c r="AA68" s="1348"/>
      <c r="AB68" s="1348"/>
      <c r="AC68" s="1351"/>
      <c r="AD68" s="1349">
        <f t="shared" si="0"/>
        <v>4.5999999999999996</v>
      </c>
      <c r="AE68" s="1177"/>
      <c r="AF68" s="1150"/>
    </row>
    <row r="69" spans="1:44" ht="9.75" customHeight="1">
      <c r="A69" s="376"/>
      <c r="B69" s="1172"/>
      <c r="C69" s="1161"/>
      <c r="D69" s="1179" t="s">
        <v>724</v>
      </c>
      <c r="E69" s="1180">
        <v>5.2459390573287301</v>
      </c>
      <c r="F69" s="1180"/>
      <c r="G69" s="1181"/>
      <c r="H69" s="1181"/>
      <c r="I69" s="1181"/>
      <c r="J69" s="1181"/>
      <c r="K69" s="1181"/>
      <c r="L69" s="1181"/>
      <c r="M69" s="1181"/>
      <c r="N69" s="1181"/>
      <c r="O69" s="1182"/>
      <c r="P69" s="1350">
        <v>2.8</v>
      </c>
      <c r="Q69" s="1174"/>
      <c r="R69" s="1165"/>
      <c r="S69" s="1165"/>
      <c r="T69" s="1351"/>
      <c r="U69" s="1351"/>
      <c r="V69" s="1348"/>
      <c r="W69" s="1348"/>
      <c r="X69" s="1348"/>
      <c r="Y69" s="1348"/>
      <c r="Z69" s="1348"/>
      <c r="AA69" s="1348"/>
      <c r="AB69" s="1348"/>
      <c r="AC69" s="1351"/>
      <c r="AD69" s="1349">
        <f t="shared" si="0"/>
        <v>2.8</v>
      </c>
      <c r="AE69" s="1177"/>
      <c r="AF69" s="1150"/>
    </row>
    <row r="70" spans="1:44" ht="9.75" customHeight="1">
      <c r="A70" s="376"/>
      <c r="B70" s="1172"/>
      <c r="C70" s="1161"/>
      <c r="D70" s="1168" t="s">
        <v>725</v>
      </c>
      <c r="E70" s="1174"/>
      <c r="F70" s="1174"/>
      <c r="G70" s="1174"/>
      <c r="H70" s="1174"/>
      <c r="I70" s="1174"/>
      <c r="J70" s="1174"/>
      <c r="K70" s="1174"/>
      <c r="L70" s="231"/>
      <c r="M70" s="1174"/>
      <c r="N70" s="1175"/>
      <c r="O70" s="1183"/>
      <c r="P70" s="1349">
        <v>-1.9</v>
      </c>
      <c r="Q70" s="1174"/>
      <c r="R70" s="1165"/>
      <c r="S70" s="1165"/>
      <c r="T70" s="1351"/>
      <c r="U70" s="1351"/>
      <c r="V70" s="1348"/>
      <c r="W70" s="1348"/>
      <c r="X70" s="1348"/>
      <c r="Y70" s="1348"/>
      <c r="Z70" s="1348"/>
      <c r="AA70" s="1348"/>
      <c r="AB70" s="1348"/>
      <c r="AC70" s="1351"/>
      <c r="AD70" s="1165"/>
      <c r="AE70" s="1177"/>
      <c r="AF70" s="1150"/>
    </row>
    <row r="71" spans="1:44" ht="9.75" customHeight="1">
      <c r="A71" s="376"/>
      <c r="B71" s="1172"/>
      <c r="C71" s="1161"/>
      <c r="D71" s="1168" t="s">
        <v>726</v>
      </c>
      <c r="E71" s="1096"/>
      <c r="F71" s="1165"/>
      <c r="G71" s="1165"/>
      <c r="H71" s="1175"/>
      <c r="I71" s="1175"/>
      <c r="J71" s="1175"/>
      <c r="K71" s="1175"/>
      <c r="L71" s="231"/>
      <c r="M71" s="1175"/>
      <c r="N71" s="1175"/>
      <c r="O71" s="1175"/>
      <c r="P71" s="1349">
        <v>-1.9</v>
      </c>
      <c r="Q71" s="1174"/>
      <c r="R71" s="1165"/>
      <c r="S71" s="1165"/>
      <c r="T71" s="1351"/>
      <c r="U71" s="1351"/>
      <c r="V71" s="1348"/>
      <c r="W71" s="1348"/>
      <c r="X71" s="1348"/>
      <c r="Y71" s="1348"/>
      <c r="Z71" s="1348"/>
      <c r="AA71" s="1348"/>
      <c r="AB71" s="1348"/>
      <c r="AC71" s="1351"/>
      <c r="AD71" s="1352"/>
      <c r="AE71" s="1177"/>
      <c r="AF71" s="1150"/>
    </row>
    <row r="72" spans="1:44" ht="9.75" customHeight="1">
      <c r="A72" s="376"/>
      <c r="B72" s="1172"/>
      <c r="C72" s="1161"/>
      <c r="D72" s="1168" t="s">
        <v>727</v>
      </c>
      <c r="E72" s="1096"/>
      <c r="F72" s="1165"/>
      <c r="G72" s="1165"/>
      <c r="H72" s="1175"/>
      <c r="I72" s="1175"/>
      <c r="J72" s="1175"/>
      <c r="K72" s="1175"/>
      <c r="L72" s="231"/>
      <c r="M72" s="1175"/>
      <c r="N72" s="1175"/>
      <c r="O72" s="1175"/>
      <c r="P72" s="1349">
        <v>-2.5</v>
      </c>
      <c r="Q72" s="1174"/>
      <c r="R72" s="1165"/>
      <c r="S72" s="1165"/>
      <c r="T72" s="1351"/>
      <c r="U72" s="1351"/>
      <c r="V72" s="1348"/>
      <c r="W72" s="1348"/>
      <c r="X72" s="1348"/>
      <c r="Y72" s="1348"/>
      <c r="Z72" s="1348"/>
      <c r="AA72" s="1348"/>
      <c r="AB72" s="1348"/>
      <c r="AC72" s="1351"/>
      <c r="AD72" s="1352"/>
      <c r="AE72" s="1177"/>
      <c r="AF72" s="1150"/>
    </row>
    <row r="73" spans="1:44" ht="9.75" customHeight="1">
      <c r="A73" s="376"/>
      <c r="B73" s="1172"/>
      <c r="C73" s="1161"/>
      <c r="D73" s="1168" t="s">
        <v>728</v>
      </c>
      <c r="E73" s="1096"/>
      <c r="F73" s="1165"/>
      <c r="G73" s="1165"/>
      <c r="H73" s="1175"/>
      <c r="I73" s="1175"/>
      <c r="J73" s="1175"/>
      <c r="K73" s="1175"/>
      <c r="L73" s="231"/>
      <c r="M73" s="1175"/>
      <c r="N73" s="1175"/>
      <c r="O73" s="1175"/>
      <c r="P73" s="1349">
        <v>-2.5</v>
      </c>
      <c r="Q73" s="1174"/>
      <c r="R73" s="1165"/>
      <c r="S73" s="1165"/>
      <c r="T73" s="1351"/>
      <c r="U73" s="1351"/>
      <c r="V73" s="1348"/>
      <c r="W73" s="1348"/>
      <c r="X73" s="1348"/>
      <c r="Y73" s="1348"/>
      <c r="Z73" s="1348"/>
      <c r="AA73" s="1348"/>
      <c r="AB73" s="1348"/>
      <c r="AC73" s="1351"/>
      <c r="AD73" s="1352"/>
      <c r="AE73" s="1177"/>
      <c r="AF73" s="1150"/>
    </row>
    <row r="74" spans="1:44" ht="9.75" customHeight="1">
      <c r="A74" s="376"/>
      <c r="B74" s="1172"/>
      <c r="C74" s="1161"/>
      <c r="D74" s="1184" t="s">
        <v>729</v>
      </c>
      <c r="E74" s="1096"/>
      <c r="F74" s="1165"/>
      <c r="G74" s="1165"/>
      <c r="H74" s="1174"/>
      <c r="I74" s="1174"/>
      <c r="J74" s="1174"/>
      <c r="K74" s="1174"/>
      <c r="L74" s="231"/>
      <c r="M74" s="1174"/>
      <c r="N74" s="1175"/>
      <c r="O74" s="1175"/>
      <c r="P74" s="1349">
        <v>-3.8</v>
      </c>
      <c r="Q74" s="1174"/>
      <c r="R74" s="1165"/>
      <c r="S74" s="1165"/>
      <c r="T74" s="1351"/>
      <c r="U74" s="1351"/>
      <c r="V74" s="1348"/>
      <c r="W74" s="1348"/>
      <c r="X74" s="1348"/>
      <c r="Y74" s="1348"/>
      <c r="Z74" s="1348"/>
      <c r="AA74" s="1348"/>
      <c r="AB74" s="1348"/>
      <c r="AC74" s="1351"/>
      <c r="AD74" s="1165"/>
      <c r="AE74" s="1177"/>
      <c r="AF74" s="1150"/>
    </row>
    <row r="75" spans="1:44" ht="12.75" customHeight="1" thickBot="1">
      <c r="A75" s="376"/>
      <c r="B75" s="1185"/>
      <c r="C75" s="1144" t="s">
        <v>433</v>
      </c>
      <c r="D75" s="1168"/>
      <c r="E75" s="1144"/>
      <c r="F75" s="1144"/>
      <c r="G75" s="1144"/>
      <c r="H75" s="1144"/>
      <c r="I75" s="1144"/>
      <c r="J75" s="1186" t="s">
        <v>118</v>
      </c>
      <c r="K75" s="1144"/>
      <c r="L75" s="1144"/>
      <c r="M75" s="1144"/>
      <c r="N75" s="1144"/>
      <c r="O75" s="1144"/>
      <c r="P75" s="1144"/>
      <c r="Q75" s="1144"/>
      <c r="R75" s="1144"/>
      <c r="S75" s="1144"/>
      <c r="T75" s="1144"/>
      <c r="U75" s="1144"/>
      <c r="V75" s="1144"/>
      <c r="W75" s="1144"/>
      <c r="X75" s="1144"/>
      <c r="Y75" s="1187"/>
      <c r="Z75" s="1187"/>
      <c r="AA75" s="1187"/>
      <c r="AB75" s="1187"/>
      <c r="AC75" s="1187"/>
      <c r="AD75" s="1187"/>
      <c r="AE75" s="1147"/>
      <c r="AF75" s="1150"/>
    </row>
    <row r="76" spans="1:44" ht="12.75" customHeight="1" thickBot="1">
      <c r="A76" s="376"/>
      <c r="B76" s="1188">
        <v>16</v>
      </c>
      <c r="C76" s="1069" t="s">
        <v>432</v>
      </c>
      <c r="D76" s="1591" t="s">
        <v>494</v>
      </c>
      <c r="E76" s="1591"/>
      <c r="F76" s="1189"/>
      <c r="G76" s="1189"/>
      <c r="H76" s="1189"/>
      <c r="I76" s="382"/>
      <c r="J76" s="382"/>
      <c r="K76" s="382"/>
      <c r="L76" s="382"/>
      <c r="M76" s="382"/>
      <c r="N76" s="382"/>
      <c r="O76" s="382"/>
      <c r="P76" s="382"/>
      <c r="Q76" s="382"/>
      <c r="R76" s="382"/>
      <c r="S76" s="382"/>
      <c r="T76" s="382"/>
      <c r="U76" s="382"/>
      <c r="V76" s="382"/>
      <c r="W76" s="382"/>
      <c r="X76" s="1621"/>
      <c r="Y76" s="1621"/>
      <c r="Z76" s="1621"/>
      <c r="AA76" s="1621"/>
      <c r="AB76" s="1621"/>
      <c r="AC76" s="1621"/>
      <c r="AD76" s="1621"/>
      <c r="AE76" s="1190"/>
      <c r="AF76" s="382"/>
      <c r="AH76" s="1353"/>
      <c r="AI76" s="1353"/>
      <c r="AJ76" s="1353"/>
      <c r="AK76" s="1353"/>
      <c r="AL76" s="1353"/>
      <c r="AM76" s="1353"/>
      <c r="AN76" s="1353"/>
      <c r="AO76" s="1353"/>
      <c r="AP76" s="1353"/>
      <c r="AQ76" s="1353"/>
      <c r="AR76" s="1353"/>
    </row>
    <row r="77" spans="1:44">
      <c r="B77" s="433"/>
      <c r="D77" s="1168"/>
    </row>
    <row r="78" spans="1:44">
      <c r="B78" s="446"/>
      <c r="C78" s="446"/>
      <c r="D78" s="446"/>
      <c r="E78" s="446"/>
      <c r="F78" s="446"/>
    </row>
    <row r="79" spans="1:44" ht="18" customHeight="1">
      <c r="B79" s="446"/>
      <c r="C79" s="446"/>
      <c r="D79" s="446"/>
      <c r="E79" s="446"/>
      <c r="F79" s="446"/>
    </row>
    <row r="80" spans="1:44">
      <c r="B80" s="446"/>
      <c r="C80" s="446"/>
      <c r="D80" s="1168"/>
      <c r="E80" s="446"/>
      <c r="F80" s="446"/>
    </row>
    <row r="81" spans="2:31">
      <c r="B81" s="446"/>
      <c r="C81" s="446"/>
      <c r="D81" s="446"/>
      <c r="E81" s="446"/>
      <c r="F81" s="446"/>
      <c r="G81" s="446"/>
      <c r="H81" s="446"/>
      <c r="I81" s="446"/>
      <c r="J81" s="446"/>
      <c r="K81" s="446"/>
      <c r="L81" s="446"/>
      <c r="M81" s="446"/>
      <c r="N81" s="446"/>
      <c r="O81" s="446"/>
      <c r="P81" s="446"/>
      <c r="Q81" s="446"/>
      <c r="R81" s="446"/>
    </row>
    <row r="82" spans="2:31" ht="17.25" customHeight="1">
      <c r="B82" s="446"/>
      <c r="C82" s="446"/>
      <c r="D82" s="407"/>
      <c r="E82" s="446"/>
      <c r="F82" s="446"/>
      <c r="G82" s="446"/>
      <c r="H82" s="446"/>
      <c r="I82" s="446"/>
      <c r="J82" s="446"/>
      <c r="K82" s="446"/>
      <c r="L82" s="446"/>
      <c r="M82" s="446"/>
      <c r="N82" s="446"/>
      <c r="O82" s="446"/>
      <c r="P82" s="446"/>
      <c r="Q82" s="446"/>
      <c r="R82" s="446"/>
    </row>
    <row r="83" spans="2:31">
      <c r="B83" s="446"/>
      <c r="C83" s="446"/>
      <c r="E83" s="446"/>
      <c r="F83" s="446"/>
      <c r="G83" s="446"/>
      <c r="H83" s="446"/>
      <c r="I83" s="446"/>
      <c r="J83" s="446"/>
      <c r="K83" s="446"/>
      <c r="L83" s="446"/>
      <c r="M83" s="446"/>
      <c r="N83" s="446"/>
      <c r="O83" s="446"/>
      <c r="P83" s="446"/>
      <c r="Q83" s="446"/>
      <c r="R83" s="446"/>
    </row>
    <row r="84" spans="2:31" ht="9" customHeight="1">
      <c r="B84" s="446"/>
      <c r="C84" s="446"/>
      <c r="E84" s="446"/>
      <c r="F84" s="446"/>
      <c r="G84" s="446"/>
      <c r="H84" s="446"/>
      <c r="I84" s="446"/>
      <c r="J84" s="446"/>
      <c r="K84" s="446"/>
      <c r="L84" s="446"/>
      <c r="M84" s="446"/>
      <c r="N84" s="446"/>
      <c r="O84" s="446"/>
      <c r="P84" s="446"/>
      <c r="Q84" s="446"/>
      <c r="R84" s="446"/>
    </row>
    <row r="85" spans="2:31" ht="8.25" customHeight="1">
      <c r="B85" s="446"/>
      <c r="C85" s="446"/>
      <c r="E85" s="446"/>
      <c r="F85" s="446"/>
      <c r="G85" s="446"/>
      <c r="H85" s="446"/>
      <c r="I85" s="446"/>
      <c r="J85" s="446"/>
      <c r="K85" s="446"/>
      <c r="L85" s="446"/>
      <c r="M85" s="446"/>
      <c r="N85" s="446"/>
      <c r="O85" s="446"/>
      <c r="P85" s="446"/>
      <c r="Q85" s="446"/>
      <c r="R85" s="446"/>
    </row>
    <row r="86" spans="2:31" ht="9.75" customHeight="1">
      <c r="B86" s="446"/>
      <c r="C86" s="446"/>
      <c r="E86" s="446"/>
      <c r="F86" s="446"/>
      <c r="G86" s="446"/>
      <c r="H86" s="446"/>
      <c r="I86" s="446"/>
      <c r="J86" s="446"/>
      <c r="K86" s="446"/>
      <c r="L86" s="446"/>
      <c r="M86" s="446"/>
      <c r="N86" s="446"/>
      <c r="O86" s="446"/>
      <c r="P86" s="446"/>
      <c r="Q86" s="446"/>
      <c r="R86" s="446"/>
    </row>
    <row r="87" spans="2:31">
      <c r="B87" s="446"/>
      <c r="C87" s="446"/>
      <c r="E87" s="446"/>
      <c r="F87" s="446"/>
      <c r="G87" s="446"/>
      <c r="H87" s="446"/>
      <c r="I87" s="446"/>
      <c r="J87" s="446"/>
      <c r="K87" s="446"/>
      <c r="L87" s="446"/>
      <c r="M87" s="446"/>
      <c r="N87" s="446"/>
      <c r="O87" s="446"/>
      <c r="P87" s="446"/>
      <c r="Q87" s="446"/>
      <c r="R87" s="446"/>
    </row>
    <row r="88" spans="2:31">
      <c r="B88" s="446"/>
      <c r="C88" s="446"/>
      <c r="E88" s="446"/>
      <c r="F88" s="446"/>
      <c r="G88" s="446"/>
      <c r="H88" s="446"/>
      <c r="I88" s="446"/>
      <c r="J88" s="446"/>
      <c r="K88" s="446"/>
      <c r="L88" s="446"/>
      <c r="M88" s="446"/>
      <c r="N88" s="446"/>
      <c r="O88" s="446"/>
      <c r="P88" s="446"/>
      <c r="Q88" s="446"/>
      <c r="R88" s="446"/>
    </row>
    <row r="89" spans="2:31">
      <c r="B89" s="446"/>
      <c r="C89" s="446"/>
      <c r="E89" s="446"/>
      <c r="F89" s="446"/>
      <c r="G89" s="446"/>
      <c r="H89" s="446"/>
      <c r="I89" s="446"/>
      <c r="J89" s="446"/>
      <c r="K89" s="446"/>
      <c r="L89" s="446"/>
      <c r="M89" s="446"/>
      <c r="N89" s="446"/>
      <c r="O89" s="446"/>
      <c r="P89" s="446"/>
      <c r="Q89" s="446"/>
      <c r="R89" s="446"/>
    </row>
    <row r="90" spans="2:31">
      <c r="B90" s="446"/>
      <c r="C90" s="446"/>
      <c r="E90" s="446"/>
      <c r="F90" s="446"/>
      <c r="G90" s="446"/>
      <c r="H90" s="446"/>
      <c r="I90" s="446"/>
      <c r="J90" s="446"/>
      <c r="K90" s="446"/>
      <c r="L90" s="446"/>
      <c r="M90" s="446"/>
      <c r="N90" s="446"/>
      <c r="O90" s="446"/>
      <c r="P90" s="446"/>
      <c r="Q90" s="446"/>
      <c r="R90" s="446"/>
      <c r="AE90" s="408"/>
    </row>
    <row r="91" spans="2:31">
      <c r="B91" s="446"/>
      <c r="C91" s="446"/>
      <c r="D91" s="1191"/>
      <c r="E91" s="446"/>
      <c r="F91" s="446"/>
      <c r="G91" s="446"/>
      <c r="H91" s="446"/>
      <c r="I91" s="446"/>
      <c r="J91" s="446"/>
      <c r="K91" s="446"/>
      <c r="L91" s="446"/>
      <c r="M91" s="446"/>
      <c r="N91" s="446"/>
      <c r="O91" s="446"/>
      <c r="P91" s="446"/>
      <c r="Q91" s="446"/>
      <c r="R91" s="446"/>
    </row>
    <row r="92" spans="2:31">
      <c r="B92" s="446"/>
      <c r="C92" s="446"/>
      <c r="D92" s="1191"/>
      <c r="E92" s="446"/>
      <c r="F92" s="446"/>
      <c r="G92" s="446"/>
      <c r="H92" s="446"/>
      <c r="I92" s="446"/>
      <c r="J92" s="446"/>
      <c r="K92" s="446"/>
      <c r="L92" s="446"/>
      <c r="M92" s="446"/>
      <c r="N92" s="446"/>
      <c r="O92" s="446"/>
      <c r="P92" s="446"/>
      <c r="Q92" s="446"/>
      <c r="R92" s="446"/>
    </row>
    <row r="93" spans="2:31">
      <c r="B93" s="446"/>
      <c r="C93" s="446"/>
      <c r="D93" s="1191"/>
      <c r="E93" s="446"/>
      <c r="F93" s="446"/>
      <c r="G93" s="446"/>
      <c r="H93" s="446"/>
      <c r="I93" s="446"/>
      <c r="J93" s="446"/>
      <c r="K93" s="446"/>
      <c r="L93" s="446"/>
      <c r="M93" s="446"/>
      <c r="N93" s="446"/>
      <c r="O93" s="446"/>
      <c r="P93" s="446"/>
      <c r="Q93" s="446"/>
      <c r="R93" s="446"/>
    </row>
    <row r="94" spans="2:31">
      <c r="B94" s="446"/>
      <c r="C94" s="446"/>
      <c r="D94" s="446"/>
      <c r="E94" s="446"/>
      <c r="F94" s="446"/>
      <c r="G94" s="446"/>
      <c r="H94" s="446"/>
      <c r="I94" s="446"/>
      <c r="J94" s="446"/>
      <c r="K94" s="446"/>
      <c r="L94" s="446"/>
      <c r="M94" s="446"/>
      <c r="N94" s="446"/>
      <c r="O94" s="446"/>
      <c r="P94" s="446"/>
      <c r="Q94" s="446"/>
      <c r="R94" s="446"/>
    </row>
  </sheetData>
  <mergeCells count="46">
    <mergeCell ref="C27:D27"/>
    <mergeCell ref="C1:I1"/>
    <mergeCell ref="C7:D8"/>
    <mergeCell ref="H8:AD8"/>
    <mergeCell ref="C10:D10"/>
    <mergeCell ref="C20:D20"/>
    <mergeCell ref="C21:D21"/>
    <mergeCell ref="C22:D22"/>
    <mergeCell ref="C23:D23"/>
    <mergeCell ref="C24:D24"/>
    <mergeCell ref="C25:D25"/>
    <mergeCell ref="C26:D26"/>
    <mergeCell ref="C39:D39"/>
    <mergeCell ref="C28:D28"/>
    <mergeCell ref="C29:D29"/>
    <mergeCell ref="C30:D30"/>
    <mergeCell ref="C31:D31"/>
    <mergeCell ref="C32:D32"/>
    <mergeCell ref="C33:D33"/>
    <mergeCell ref="C34:D34"/>
    <mergeCell ref="C35:D35"/>
    <mergeCell ref="C36:D36"/>
    <mergeCell ref="C37:D37"/>
    <mergeCell ref="C38:D38"/>
    <mergeCell ref="C40:D40"/>
    <mergeCell ref="C41:D41"/>
    <mergeCell ref="C46:AD46"/>
    <mergeCell ref="C47:AD47"/>
    <mergeCell ref="C50:D51"/>
    <mergeCell ref="F50:H50"/>
    <mergeCell ref="J50:L51"/>
    <mergeCell ref="N50:V50"/>
    <mergeCell ref="X50:AD50"/>
    <mergeCell ref="N51:P51"/>
    <mergeCell ref="R51:T51"/>
    <mergeCell ref="X51:Z51"/>
    <mergeCell ref="C53:D53"/>
    <mergeCell ref="J53:L53"/>
    <mergeCell ref="N53:P53"/>
    <mergeCell ref="R53:T53"/>
    <mergeCell ref="X53:Z53"/>
    <mergeCell ref="C57:D58"/>
    <mergeCell ref="H58:AD58"/>
    <mergeCell ref="C60:D60"/>
    <mergeCell ref="D76:E76"/>
    <mergeCell ref="X76:AD7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rgb="FFC00000"/>
    <pageSetUpPr fitToPage="1"/>
  </sheetPr>
  <dimension ref="A1:CQ79"/>
  <sheetViews>
    <sheetView workbookViewId="0"/>
  </sheetViews>
  <sheetFormatPr defaultRowHeight="12.75"/>
  <cols>
    <col min="1" max="1" width="1" style="270" customWidth="1"/>
    <col min="2" max="2" width="2.5703125" style="270" customWidth="1"/>
    <col min="3" max="3" width="0.140625" style="270" customWidth="1"/>
    <col min="4" max="4" width="14.140625" style="270" customWidth="1"/>
    <col min="5" max="5" width="7.28515625" style="270" customWidth="1"/>
    <col min="6" max="6" width="0.42578125" style="270" customWidth="1"/>
    <col min="7" max="7" width="7.28515625" style="270" customWidth="1"/>
    <col min="8" max="8" width="0.42578125" style="270" customWidth="1"/>
    <col min="9" max="9" width="7.28515625" style="270" customWidth="1"/>
    <col min="10" max="10" width="0.28515625" style="270" customWidth="1"/>
    <col min="11" max="11" width="7.28515625" style="270" customWidth="1"/>
    <col min="12" max="12" width="0.42578125" style="270" customWidth="1"/>
    <col min="13" max="13" width="7.28515625" style="270" customWidth="1"/>
    <col min="14" max="14" width="0.5703125" style="270" customWidth="1"/>
    <col min="15" max="15" width="7.28515625" style="270" customWidth="1"/>
    <col min="16" max="16" width="0.42578125" style="270" customWidth="1"/>
    <col min="17" max="17" width="7.28515625" style="270" customWidth="1"/>
    <col min="18" max="18" width="0.42578125" style="270" customWidth="1"/>
    <col min="19" max="19" width="7.28515625" style="270" customWidth="1"/>
    <col min="20" max="20" width="0.42578125" style="270" customWidth="1"/>
    <col min="21" max="21" width="7.28515625" style="270" customWidth="1"/>
    <col min="22" max="22" width="0.42578125" style="270" customWidth="1"/>
    <col min="23" max="23" width="7.28515625" style="270" customWidth="1"/>
    <col min="24" max="24" width="0.42578125" style="270" customWidth="1"/>
    <col min="25" max="25" width="7.28515625" style="270" customWidth="1"/>
    <col min="26" max="26" width="0.5703125" style="270" customWidth="1"/>
    <col min="27" max="27" width="7.28515625" style="1018" customWidth="1"/>
    <col min="28" max="28" width="2.5703125" style="1018" customWidth="1"/>
    <col min="29" max="29" width="1.140625" style="1018" customWidth="1"/>
    <col min="30" max="30" width="1.42578125" style="973" customWidth="1"/>
    <col min="31" max="31" width="9.7109375" style="270" bestFit="1" customWidth="1"/>
    <col min="32" max="16384" width="9.140625" style="270"/>
  </cols>
  <sheetData>
    <row r="1" spans="1:33" ht="13.5" thickBot="1">
      <c r="A1" s="527"/>
      <c r="B1" s="967"/>
      <c r="C1" s="968" t="s">
        <v>459</v>
      </c>
      <c r="D1" s="969"/>
      <c r="E1" s="970"/>
      <c r="F1" s="970"/>
      <c r="G1" s="970"/>
      <c r="H1" s="970"/>
      <c r="I1" s="970"/>
      <c r="J1" s="970"/>
      <c r="K1" s="970"/>
      <c r="L1" s="970"/>
      <c r="M1" s="970"/>
      <c r="N1" s="970"/>
      <c r="O1" s="970"/>
      <c r="P1" s="970"/>
      <c r="Q1" s="970"/>
      <c r="R1" s="970"/>
      <c r="S1" s="970"/>
      <c r="T1" s="970"/>
      <c r="U1" s="970"/>
      <c r="V1" s="970"/>
      <c r="W1" s="970"/>
      <c r="X1" s="970"/>
      <c r="Y1" s="970"/>
      <c r="Z1" s="970"/>
      <c r="AA1" s="971"/>
      <c r="AB1" s="968"/>
      <c r="AC1" s="972"/>
    </row>
    <row r="2" spans="1:33">
      <c r="A2" s="527"/>
      <c r="B2" s="974"/>
      <c r="C2" s="974"/>
      <c r="D2" s="975"/>
      <c r="E2" s="976"/>
      <c r="F2" s="976"/>
      <c r="G2" s="975"/>
      <c r="H2" s="976"/>
      <c r="I2" s="976"/>
      <c r="J2" s="976"/>
      <c r="K2" s="976"/>
      <c r="L2" s="976"/>
      <c r="M2" s="976"/>
      <c r="N2" s="976"/>
      <c r="O2" s="976"/>
      <c r="P2" s="976"/>
      <c r="Q2" s="976"/>
      <c r="R2" s="976"/>
      <c r="S2" s="976"/>
      <c r="T2" s="976"/>
      <c r="U2" s="976"/>
      <c r="V2" s="976"/>
      <c r="W2" s="976"/>
      <c r="X2" s="976"/>
      <c r="Y2" s="976"/>
      <c r="Z2" s="976"/>
      <c r="AA2" s="977"/>
      <c r="AB2" s="978"/>
      <c r="AC2" s="972"/>
    </row>
    <row r="3" spans="1:33" ht="10.5" customHeight="1">
      <c r="A3" s="527"/>
      <c r="B3" s="977"/>
      <c r="C3" s="977"/>
      <c r="D3" s="976"/>
      <c r="E3" s="976"/>
      <c r="F3" s="976"/>
      <c r="G3" s="976"/>
      <c r="H3" s="976"/>
      <c r="I3" s="976"/>
      <c r="J3" s="976"/>
      <c r="K3" s="976"/>
      <c r="L3" s="976"/>
      <c r="M3" s="976"/>
      <c r="N3" s="976"/>
      <c r="O3" s="976"/>
      <c r="P3" s="976"/>
      <c r="Q3" s="976"/>
      <c r="R3" s="976"/>
      <c r="S3" s="976"/>
      <c r="T3" s="976"/>
      <c r="U3" s="976"/>
      <c r="V3" s="527"/>
      <c r="W3" s="527"/>
      <c r="X3" s="976"/>
      <c r="Y3" s="976"/>
      <c r="Z3" s="976"/>
      <c r="AA3" s="979" t="s">
        <v>85</v>
      </c>
      <c r="AB3" s="980"/>
      <c r="AC3" s="972"/>
    </row>
    <row r="4" spans="1:33" ht="13.5" thickBot="1">
      <c r="A4" s="527"/>
      <c r="B4" s="981"/>
      <c r="C4" s="982" t="s">
        <v>604</v>
      </c>
      <c r="D4" s="983"/>
      <c r="E4" s="983"/>
      <c r="F4" s="983"/>
      <c r="G4" s="983"/>
      <c r="H4" s="983"/>
      <c r="I4" s="983"/>
      <c r="J4" s="983"/>
      <c r="K4" s="983"/>
      <c r="L4" s="983"/>
      <c r="M4" s="983"/>
      <c r="N4" s="983"/>
      <c r="O4" s="983"/>
      <c r="P4" s="983"/>
      <c r="Q4" s="983"/>
      <c r="R4" s="983"/>
      <c r="S4" s="983"/>
      <c r="T4" s="983"/>
      <c r="U4" s="983"/>
      <c r="V4" s="983"/>
      <c r="W4" s="983"/>
      <c r="X4" s="983"/>
      <c r="Y4" s="983"/>
      <c r="Z4" s="983"/>
      <c r="AA4" s="983"/>
      <c r="AB4" s="980"/>
      <c r="AC4" s="984"/>
      <c r="AD4" s="985"/>
    </row>
    <row r="5" spans="1:33" ht="3" customHeight="1">
      <c r="A5" s="527"/>
      <c r="B5" s="986"/>
      <c r="C5" s="987"/>
      <c r="D5" s="988"/>
      <c r="E5" s="988"/>
      <c r="F5" s="988"/>
      <c r="G5" s="988"/>
      <c r="H5" s="988"/>
      <c r="I5" s="988"/>
      <c r="J5" s="988"/>
      <c r="K5" s="988"/>
      <c r="L5" s="988"/>
      <c r="M5" s="988"/>
      <c r="N5" s="988"/>
      <c r="O5" s="988"/>
      <c r="P5" s="988"/>
      <c r="Q5" s="988"/>
      <c r="R5" s="988"/>
      <c r="S5" s="988"/>
      <c r="T5" s="988"/>
      <c r="U5" s="988"/>
      <c r="V5" s="988"/>
      <c r="W5" s="988"/>
      <c r="X5" s="988"/>
      <c r="Y5" s="988"/>
      <c r="Z5" s="988"/>
      <c r="AA5" s="988"/>
      <c r="AB5" s="989"/>
      <c r="AC5" s="985"/>
      <c r="AD5" s="985"/>
    </row>
    <row r="6" spans="1:33" ht="11.25" customHeight="1">
      <c r="A6" s="527"/>
      <c r="B6" s="986"/>
      <c r="C6" s="990"/>
      <c r="D6" s="991"/>
      <c r="E6" s="1639">
        <v>2007</v>
      </c>
      <c r="F6" s="1639"/>
      <c r="G6" s="1639"/>
      <c r="H6" s="1639"/>
      <c r="I6" s="1639"/>
      <c r="J6" s="992"/>
      <c r="K6" s="1639">
        <v>2008</v>
      </c>
      <c r="L6" s="1639"/>
      <c r="M6" s="1639"/>
      <c r="N6" s="1639"/>
      <c r="O6" s="1639"/>
      <c r="P6" s="992"/>
      <c r="Q6" s="1639">
        <v>2009</v>
      </c>
      <c r="R6" s="1639"/>
      <c r="S6" s="1639"/>
      <c r="T6" s="1639"/>
      <c r="U6" s="1639"/>
      <c r="V6" s="992"/>
      <c r="W6" s="1639">
        <v>2010</v>
      </c>
      <c r="X6" s="1639"/>
      <c r="Y6" s="1639"/>
      <c r="Z6" s="1639"/>
      <c r="AA6" s="1639"/>
      <c r="AB6" s="980"/>
      <c r="AC6" s="985"/>
      <c r="AD6" s="985"/>
    </row>
    <row r="7" spans="1:33">
      <c r="A7" s="527"/>
      <c r="B7" s="986"/>
      <c r="C7" s="987"/>
      <c r="D7" s="988"/>
      <c r="E7" s="1216" t="s">
        <v>80</v>
      </c>
      <c r="F7" s="988"/>
      <c r="G7" s="1216" t="s">
        <v>93</v>
      </c>
      <c r="H7" s="993"/>
      <c r="I7" s="1216" t="s">
        <v>92</v>
      </c>
      <c r="J7" s="988"/>
      <c r="K7" s="1216" t="s">
        <v>80</v>
      </c>
      <c r="L7" s="1216"/>
      <c r="M7" s="1216" t="s">
        <v>93</v>
      </c>
      <c r="N7" s="993"/>
      <c r="O7" s="1216" t="s">
        <v>92</v>
      </c>
      <c r="P7" s="994"/>
      <c r="Q7" s="995" t="s">
        <v>80</v>
      </c>
      <c r="R7" s="985"/>
      <c r="S7" s="995" t="s">
        <v>93</v>
      </c>
      <c r="T7" s="985"/>
      <c r="U7" s="995" t="s">
        <v>92</v>
      </c>
      <c r="V7" s="994"/>
      <c r="W7" s="995" t="s">
        <v>80</v>
      </c>
      <c r="X7" s="985"/>
      <c r="Y7" s="995" t="s">
        <v>93</v>
      </c>
      <c r="Z7" s="985"/>
      <c r="AA7" s="995" t="s">
        <v>92</v>
      </c>
      <c r="AB7" s="980"/>
      <c r="AC7" s="985"/>
      <c r="AD7" s="985"/>
    </row>
    <row r="8" spans="1:33" ht="12.75" customHeight="1">
      <c r="A8" s="527"/>
      <c r="B8" s="986"/>
      <c r="C8" s="986"/>
      <c r="D8" s="996" t="s">
        <v>80</v>
      </c>
      <c r="E8" s="997">
        <v>237133</v>
      </c>
      <c r="F8" s="997"/>
      <c r="G8" s="997">
        <v>181424</v>
      </c>
      <c r="H8" s="997"/>
      <c r="I8" s="997">
        <v>55709</v>
      </c>
      <c r="J8" s="997"/>
      <c r="K8" s="997">
        <v>239787</v>
      </c>
      <c r="L8" s="997"/>
      <c r="M8" s="997">
        <v>181107</v>
      </c>
      <c r="N8" s="997"/>
      <c r="O8" s="997">
        <v>58680</v>
      </c>
      <c r="P8" s="997"/>
      <c r="Q8" s="997">
        <v>217176</v>
      </c>
      <c r="R8" s="997"/>
      <c r="S8" s="997">
        <v>162105</v>
      </c>
      <c r="T8" s="997"/>
      <c r="U8" s="997">
        <v>55071</v>
      </c>
      <c r="V8" s="997"/>
      <c r="W8" s="997">
        <v>215424</v>
      </c>
      <c r="X8" s="997"/>
      <c r="Y8" s="997">
        <v>160417</v>
      </c>
      <c r="Z8" s="997"/>
      <c r="AA8" s="997">
        <v>55007</v>
      </c>
      <c r="AB8" s="980"/>
      <c r="AC8" s="986"/>
      <c r="AD8" s="986"/>
      <c r="AG8" s="1401"/>
    </row>
    <row r="9" spans="1:33" ht="10.5" customHeight="1">
      <c r="A9" s="527"/>
      <c r="B9" s="986"/>
      <c r="C9" s="987"/>
      <c r="D9" s="993" t="s">
        <v>74</v>
      </c>
      <c r="E9" s="998">
        <v>28505</v>
      </c>
      <c r="F9" s="998"/>
      <c r="G9" s="998">
        <v>21675</v>
      </c>
      <c r="H9" s="999"/>
      <c r="I9" s="998">
        <v>6830</v>
      </c>
      <c r="J9" s="998"/>
      <c r="K9" s="998">
        <v>27339</v>
      </c>
      <c r="L9" s="998"/>
      <c r="M9" s="998">
        <v>20907</v>
      </c>
      <c r="N9" s="999"/>
      <c r="O9" s="998">
        <v>6432</v>
      </c>
      <c r="P9" s="998"/>
      <c r="Q9" s="998">
        <v>22890</v>
      </c>
      <c r="R9" s="998"/>
      <c r="S9" s="998">
        <v>17303</v>
      </c>
      <c r="T9" s="998"/>
      <c r="U9" s="998">
        <v>5587</v>
      </c>
      <c r="V9" s="998"/>
      <c r="W9" s="998">
        <v>23943</v>
      </c>
      <c r="X9" s="998"/>
      <c r="Y9" s="998">
        <v>18227</v>
      </c>
      <c r="Z9" s="998"/>
      <c r="AA9" s="998">
        <v>5716</v>
      </c>
      <c r="AB9" s="980"/>
      <c r="AC9" s="986"/>
      <c r="AD9" s="986"/>
      <c r="AG9" s="1401"/>
    </row>
    <row r="10" spans="1:33" ht="10.5" customHeight="1">
      <c r="A10" s="527"/>
      <c r="B10" s="986"/>
      <c r="C10" s="987"/>
      <c r="D10" s="993" t="s">
        <v>67</v>
      </c>
      <c r="E10" s="998">
        <v>1045</v>
      </c>
      <c r="F10" s="998"/>
      <c r="G10" s="998">
        <v>787</v>
      </c>
      <c r="H10" s="999"/>
      <c r="I10" s="998">
        <v>258</v>
      </c>
      <c r="J10" s="998"/>
      <c r="K10" s="998">
        <v>1482</v>
      </c>
      <c r="L10" s="998"/>
      <c r="M10" s="998">
        <v>1174</v>
      </c>
      <c r="N10" s="999"/>
      <c r="O10" s="998">
        <v>308</v>
      </c>
      <c r="P10" s="998"/>
      <c r="Q10" s="998">
        <v>1344</v>
      </c>
      <c r="R10" s="998"/>
      <c r="S10" s="998">
        <v>1025</v>
      </c>
      <c r="T10" s="998"/>
      <c r="U10" s="998">
        <v>319</v>
      </c>
      <c r="V10" s="998"/>
      <c r="W10" s="998">
        <v>1593</v>
      </c>
      <c r="X10" s="998"/>
      <c r="Y10" s="998">
        <v>1175</v>
      </c>
      <c r="Z10" s="998"/>
      <c r="AA10" s="998">
        <v>418</v>
      </c>
      <c r="AB10" s="980"/>
      <c r="AC10" s="986"/>
      <c r="AD10" s="986"/>
      <c r="AG10" s="1401"/>
    </row>
    <row r="11" spans="1:33" ht="10.5" customHeight="1">
      <c r="A11" s="527"/>
      <c r="B11" s="986"/>
      <c r="C11" s="987"/>
      <c r="D11" s="993" t="s">
        <v>76</v>
      </c>
      <c r="E11" s="998">
        <v>22025</v>
      </c>
      <c r="F11" s="998"/>
      <c r="G11" s="998">
        <v>17925</v>
      </c>
      <c r="H11" s="999"/>
      <c r="I11" s="998">
        <v>4100</v>
      </c>
      <c r="J11" s="998"/>
      <c r="K11" s="998">
        <v>21618</v>
      </c>
      <c r="L11" s="998"/>
      <c r="M11" s="998">
        <v>17405</v>
      </c>
      <c r="N11" s="999"/>
      <c r="O11" s="998">
        <v>4213</v>
      </c>
      <c r="P11" s="998"/>
      <c r="Q11" s="998">
        <v>19879</v>
      </c>
      <c r="R11" s="998"/>
      <c r="S11" s="998">
        <v>16084</v>
      </c>
      <c r="T11" s="998"/>
      <c r="U11" s="998">
        <v>3795</v>
      </c>
      <c r="V11" s="998"/>
      <c r="W11" s="998">
        <v>22170</v>
      </c>
      <c r="X11" s="998"/>
      <c r="Y11" s="998">
        <v>18053</v>
      </c>
      <c r="Z11" s="998"/>
      <c r="AA11" s="998">
        <v>4117</v>
      </c>
      <c r="AB11" s="980"/>
      <c r="AC11" s="986"/>
      <c r="AD11" s="986"/>
      <c r="AG11" s="1401"/>
    </row>
    <row r="12" spans="1:33" ht="10.5" customHeight="1">
      <c r="A12" s="527"/>
      <c r="B12" s="986"/>
      <c r="C12" s="987"/>
      <c r="D12" s="993" t="s">
        <v>78</v>
      </c>
      <c r="E12" s="998">
        <v>1654</v>
      </c>
      <c r="F12" s="998"/>
      <c r="G12" s="998">
        <v>1310</v>
      </c>
      <c r="H12" s="999"/>
      <c r="I12" s="998">
        <v>344</v>
      </c>
      <c r="J12" s="998"/>
      <c r="K12" s="998">
        <v>1463</v>
      </c>
      <c r="L12" s="998"/>
      <c r="M12" s="998">
        <v>1132</v>
      </c>
      <c r="N12" s="999"/>
      <c r="O12" s="998">
        <v>331</v>
      </c>
      <c r="P12" s="998"/>
      <c r="Q12" s="998">
        <v>1627</v>
      </c>
      <c r="R12" s="998"/>
      <c r="S12" s="998">
        <v>1239</v>
      </c>
      <c r="T12" s="998"/>
      <c r="U12" s="998">
        <v>388</v>
      </c>
      <c r="V12" s="998"/>
      <c r="W12" s="998">
        <v>1676</v>
      </c>
      <c r="X12" s="998"/>
      <c r="Y12" s="998">
        <v>1314</v>
      </c>
      <c r="Z12" s="998"/>
      <c r="AA12" s="998">
        <v>362</v>
      </c>
      <c r="AB12" s="980"/>
      <c r="AC12" s="986"/>
      <c r="AD12" s="986"/>
      <c r="AG12" s="1401"/>
    </row>
    <row r="13" spans="1:33" ht="10.5" customHeight="1">
      <c r="A13" s="527"/>
      <c r="B13" s="986"/>
      <c r="C13" s="987"/>
      <c r="D13" s="993" t="s">
        <v>87</v>
      </c>
      <c r="E13" s="998">
        <v>3962</v>
      </c>
      <c r="F13" s="998"/>
      <c r="G13" s="998">
        <v>3149</v>
      </c>
      <c r="H13" s="999"/>
      <c r="I13" s="998">
        <v>813</v>
      </c>
      <c r="J13" s="998"/>
      <c r="K13" s="998">
        <v>3555</v>
      </c>
      <c r="L13" s="998"/>
      <c r="M13" s="998">
        <v>2784</v>
      </c>
      <c r="N13" s="999"/>
      <c r="O13" s="998">
        <v>771</v>
      </c>
      <c r="P13" s="998"/>
      <c r="Q13" s="998">
        <v>2497</v>
      </c>
      <c r="R13" s="998"/>
      <c r="S13" s="998">
        <v>1925</v>
      </c>
      <c r="T13" s="998"/>
      <c r="U13" s="998">
        <v>572</v>
      </c>
      <c r="V13" s="998"/>
      <c r="W13" s="998">
        <v>2210</v>
      </c>
      <c r="X13" s="998"/>
      <c r="Y13" s="998">
        <v>1632</v>
      </c>
      <c r="Z13" s="998"/>
      <c r="AA13" s="998">
        <v>578</v>
      </c>
      <c r="AB13" s="980"/>
      <c r="AC13" s="986"/>
      <c r="AD13" s="986"/>
      <c r="AG13" s="1401"/>
    </row>
    <row r="14" spans="1:33" ht="10.5" customHeight="1">
      <c r="A14" s="527"/>
      <c r="B14" s="986"/>
      <c r="C14" s="987"/>
      <c r="D14" s="993" t="s">
        <v>73</v>
      </c>
      <c r="E14" s="998">
        <v>8899</v>
      </c>
      <c r="F14" s="998"/>
      <c r="G14" s="998">
        <v>6336</v>
      </c>
      <c r="H14" s="999"/>
      <c r="I14" s="998">
        <v>2563</v>
      </c>
      <c r="J14" s="998"/>
      <c r="K14" s="998">
        <v>10371</v>
      </c>
      <c r="L14" s="998"/>
      <c r="M14" s="998">
        <v>7384</v>
      </c>
      <c r="N14" s="999"/>
      <c r="O14" s="998">
        <v>2987</v>
      </c>
      <c r="P14" s="998"/>
      <c r="Q14" s="998">
        <v>8362</v>
      </c>
      <c r="R14" s="998"/>
      <c r="S14" s="998">
        <v>6081</v>
      </c>
      <c r="T14" s="998"/>
      <c r="U14" s="998">
        <v>2281</v>
      </c>
      <c r="V14" s="998"/>
      <c r="W14" s="998">
        <v>8527</v>
      </c>
      <c r="X14" s="998"/>
      <c r="Y14" s="998">
        <v>6084</v>
      </c>
      <c r="Z14" s="998"/>
      <c r="AA14" s="998">
        <v>2443</v>
      </c>
      <c r="AB14" s="980"/>
      <c r="AC14" s="986"/>
      <c r="AD14" s="986"/>
      <c r="AG14" s="1401"/>
    </row>
    <row r="15" spans="1:33" ht="10.5" customHeight="1">
      <c r="A15" s="527"/>
      <c r="B15" s="986"/>
      <c r="C15" s="987"/>
      <c r="D15" s="993" t="s">
        <v>68</v>
      </c>
      <c r="E15" s="998">
        <v>2447</v>
      </c>
      <c r="F15" s="998"/>
      <c r="G15" s="998">
        <v>1962</v>
      </c>
      <c r="H15" s="999"/>
      <c r="I15" s="998">
        <v>485</v>
      </c>
      <c r="J15" s="998"/>
      <c r="K15" s="998">
        <v>2651</v>
      </c>
      <c r="L15" s="998"/>
      <c r="M15" s="998">
        <v>1979</v>
      </c>
      <c r="N15" s="999"/>
      <c r="O15" s="998">
        <v>672</v>
      </c>
      <c r="P15" s="998"/>
      <c r="Q15" s="998">
        <v>2239</v>
      </c>
      <c r="R15" s="998"/>
      <c r="S15" s="998">
        <v>1722</v>
      </c>
      <c r="T15" s="998"/>
      <c r="U15" s="998">
        <v>517</v>
      </c>
      <c r="V15" s="998"/>
      <c r="W15" s="998">
        <v>2356</v>
      </c>
      <c r="X15" s="998"/>
      <c r="Y15" s="998">
        <v>1798</v>
      </c>
      <c r="Z15" s="998"/>
      <c r="AA15" s="998">
        <v>558</v>
      </c>
      <c r="AB15" s="980"/>
      <c r="AC15" s="986"/>
      <c r="AD15" s="986"/>
      <c r="AG15" s="1401"/>
    </row>
    <row r="16" spans="1:33" ht="10.5" customHeight="1">
      <c r="A16" s="527"/>
      <c r="B16" s="986"/>
      <c r="C16" s="987"/>
      <c r="D16" s="993" t="s">
        <v>86</v>
      </c>
      <c r="E16" s="998">
        <v>7558</v>
      </c>
      <c r="F16" s="998"/>
      <c r="G16" s="998">
        <v>5541</v>
      </c>
      <c r="H16" s="999"/>
      <c r="I16" s="998">
        <v>2017</v>
      </c>
      <c r="J16" s="998"/>
      <c r="K16" s="998">
        <v>7755</v>
      </c>
      <c r="L16" s="998"/>
      <c r="M16" s="998">
        <v>5700</v>
      </c>
      <c r="N16" s="999"/>
      <c r="O16" s="998">
        <v>2055</v>
      </c>
      <c r="P16" s="998"/>
      <c r="Q16" s="998">
        <v>6935</v>
      </c>
      <c r="R16" s="998"/>
      <c r="S16" s="998">
        <v>4989</v>
      </c>
      <c r="T16" s="998"/>
      <c r="U16" s="998">
        <v>1946</v>
      </c>
      <c r="V16" s="998"/>
      <c r="W16" s="998">
        <v>7302</v>
      </c>
      <c r="X16" s="998"/>
      <c r="Y16" s="998">
        <v>4731</v>
      </c>
      <c r="Z16" s="998"/>
      <c r="AA16" s="998">
        <v>2571</v>
      </c>
      <c r="AB16" s="980"/>
      <c r="AC16" s="986"/>
      <c r="AD16" s="986"/>
      <c r="AG16" s="1401"/>
    </row>
    <row r="17" spans="1:33" ht="10.5" customHeight="1">
      <c r="A17" s="527"/>
      <c r="B17" s="986"/>
      <c r="C17" s="987"/>
      <c r="D17" s="993" t="s">
        <v>88</v>
      </c>
      <c r="E17" s="998">
        <v>2045</v>
      </c>
      <c r="F17" s="998"/>
      <c r="G17" s="998">
        <v>1643</v>
      </c>
      <c r="H17" s="999"/>
      <c r="I17" s="998">
        <v>402</v>
      </c>
      <c r="J17" s="998"/>
      <c r="K17" s="998">
        <v>1888</v>
      </c>
      <c r="L17" s="998"/>
      <c r="M17" s="998">
        <v>1459</v>
      </c>
      <c r="N17" s="999"/>
      <c r="O17" s="998">
        <v>429</v>
      </c>
      <c r="P17" s="998"/>
      <c r="Q17" s="998">
        <v>1812</v>
      </c>
      <c r="R17" s="998"/>
      <c r="S17" s="998">
        <v>1468</v>
      </c>
      <c r="T17" s="998"/>
      <c r="U17" s="998">
        <v>344</v>
      </c>
      <c r="V17" s="998"/>
      <c r="W17" s="998">
        <v>1870</v>
      </c>
      <c r="X17" s="998"/>
      <c r="Y17" s="998">
        <v>1533</v>
      </c>
      <c r="Z17" s="998"/>
      <c r="AA17" s="998">
        <v>337</v>
      </c>
      <c r="AB17" s="980"/>
      <c r="AC17" s="986"/>
      <c r="AD17" s="986"/>
      <c r="AG17" s="1401"/>
    </row>
    <row r="18" spans="1:33" ht="10.5" customHeight="1">
      <c r="A18" s="527"/>
      <c r="B18" s="986"/>
      <c r="C18" s="987"/>
      <c r="D18" s="993" t="s">
        <v>72</v>
      </c>
      <c r="E18" s="998">
        <v>17038</v>
      </c>
      <c r="F18" s="998"/>
      <c r="G18" s="998">
        <v>13214</v>
      </c>
      <c r="H18" s="999"/>
      <c r="I18" s="998">
        <v>3824</v>
      </c>
      <c r="J18" s="998"/>
      <c r="K18" s="998">
        <v>18082</v>
      </c>
      <c r="L18" s="998"/>
      <c r="M18" s="998">
        <v>13812</v>
      </c>
      <c r="N18" s="999"/>
      <c r="O18" s="998">
        <v>4270</v>
      </c>
      <c r="P18" s="998"/>
      <c r="Q18" s="998">
        <v>15027</v>
      </c>
      <c r="R18" s="998"/>
      <c r="S18" s="998">
        <v>11509</v>
      </c>
      <c r="T18" s="998"/>
      <c r="U18" s="998">
        <v>3518</v>
      </c>
      <c r="V18" s="998"/>
      <c r="W18" s="998">
        <v>15436</v>
      </c>
      <c r="X18" s="998"/>
      <c r="Y18" s="998">
        <v>11698</v>
      </c>
      <c r="Z18" s="998"/>
      <c r="AA18" s="998">
        <v>3739</v>
      </c>
      <c r="AB18" s="980"/>
      <c r="AC18" s="986"/>
      <c r="AD18" s="986"/>
      <c r="AG18" s="1401"/>
    </row>
    <row r="19" spans="1:33" ht="10.5" customHeight="1">
      <c r="A19" s="527"/>
      <c r="B19" s="986"/>
      <c r="C19" s="987"/>
      <c r="D19" s="993" t="s">
        <v>71</v>
      </c>
      <c r="E19" s="998">
        <v>42629</v>
      </c>
      <c r="F19" s="998"/>
      <c r="G19" s="998">
        <v>29152</v>
      </c>
      <c r="H19" s="999"/>
      <c r="I19" s="998">
        <v>13477</v>
      </c>
      <c r="J19" s="998"/>
      <c r="K19" s="998">
        <v>42313</v>
      </c>
      <c r="L19" s="998"/>
      <c r="M19" s="998">
        <v>28235</v>
      </c>
      <c r="N19" s="999"/>
      <c r="O19" s="998">
        <v>14078</v>
      </c>
      <c r="P19" s="998"/>
      <c r="Q19" s="998">
        <v>40430</v>
      </c>
      <c r="R19" s="998"/>
      <c r="S19" s="998">
        <v>26233</v>
      </c>
      <c r="T19" s="998"/>
      <c r="U19" s="998">
        <v>14197</v>
      </c>
      <c r="V19" s="998"/>
      <c r="W19" s="998">
        <v>35225</v>
      </c>
      <c r="X19" s="998"/>
      <c r="Y19" s="998">
        <v>22916</v>
      </c>
      <c r="Z19" s="998"/>
      <c r="AA19" s="998">
        <v>12308</v>
      </c>
      <c r="AB19" s="980"/>
      <c r="AC19" s="986"/>
      <c r="AD19" s="986"/>
      <c r="AG19" s="1401"/>
    </row>
    <row r="20" spans="1:33" ht="10.5" customHeight="1">
      <c r="A20" s="527"/>
      <c r="B20" s="986"/>
      <c r="C20" s="987"/>
      <c r="D20" s="993" t="s">
        <v>69</v>
      </c>
      <c r="E20" s="998">
        <v>1440</v>
      </c>
      <c r="F20" s="998"/>
      <c r="G20" s="998">
        <v>1086</v>
      </c>
      <c r="H20" s="999"/>
      <c r="I20" s="998">
        <v>354</v>
      </c>
      <c r="J20" s="998"/>
      <c r="K20" s="998">
        <v>1489</v>
      </c>
      <c r="L20" s="998"/>
      <c r="M20" s="998">
        <v>1214</v>
      </c>
      <c r="N20" s="999"/>
      <c r="O20" s="998">
        <v>275</v>
      </c>
      <c r="P20" s="998"/>
      <c r="Q20" s="998">
        <v>1301</v>
      </c>
      <c r="R20" s="998"/>
      <c r="S20" s="998">
        <v>947</v>
      </c>
      <c r="T20" s="998"/>
      <c r="U20" s="998">
        <v>354</v>
      </c>
      <c r="V20" s="998"/>
      <c r="W20" s="998">
        <v>1109</v>
      </c>
      <c r="X20" s="998"/>
      <c r="Y20" s="998">
        <v>831</v>
      </c>
      <c r="Z20" s="998"/>
      <c r="AA20" s="998">
        <v>278</v>
      </c>
      <c r="AB20" s="980"/>
      <c r="AC20" s="986"/>
      <c r="AD20" s="986"/>
      <c r="AG20" s="1401"/>
    </row>
    <row r="21" spans="1:33" ht="10.5" customHeight="1">
      <c r="A21" s="527"/>
      <c r="B21" s="986"/>
      <c r="C21" s="987"/>
      <c r="D21" s="993" t="s">
        <v>75</v>
      </c>
      <c r="E21" s="998">
        <v>49494</v>
      </c>
      <c r="F21" s="998"/>
      <c r="G21" s="998">
        <v>38947</v>
      </c>
      <c r="H21" s="999"/>
      <c r="I21" s="998">
        <v>10547</v>
      </c>
      <c r="J21" s="998"/>
      <c r="K21" s="998">
        <v>48149</v>
      </c>
      <c r="L21" s="998"/>
      <c r="M21" s="998">
        <v>37398</v>
      </c>
      <c r="N21" s="999"/>
      <c r="O21" s="998">
        <v>10751</v>
      </c>
      <c r="P21" s="998"/>
      <c r="Q21" s="998">
        <v>46629</v>
      </c>
      <c r="R21" s="998"/>
      <c r="S21" s="998">
        <v>35516</v>
      </c>
      <c r="T21" s="998"/>
      <c r="U21" s="998">
        <v>11113</v>
      </c>
      <c r="V21" s="998"/>
      <c r="W21" s="998">
        <v>47765</v>
      </c>
      <c r="X21" s="998"/>
      <c r="Y21" s="998">
        <v>36336</v>
      </c>
      <c r="Z21" s="998"/>
      <c r="AA21" s="998">
        <v>11429</v>
      </c>
      <c r="AB21" s="980"/>
      <c r="AC21" s="986"/>
      <c r="AD21" s="986"/>
      <c r="AG21" s="1401"/>
    </row>
    <row r="22" spans="1:33" ht="10.5" customHeight="1">
      <c r="A22" s="527"/>
      <c r="B22" s="986"/>
      <c r="C22" s="987"/>
      <c r="D22" s="993" t="s">
        <v>94</v>
      </c>
      <c r="E22" s="998">
        <v>9371</v>
      </c>
      <c r="F22" s="998"/>
      <c r="G22" s="998">
        <v>7151</v>
      </c>
      <c r="H22" s="999"/>
      <c r="I22" s="998">
        <v>2220</v>
      </c>
      <c r="J22" s="998"/>
      <c r="K22" s="998">
        <v>9990</v>
      </c>
      <c r="L22" s="998"/>
      <c r="M22" s="998">
        <v>7574</v>
      </c>
      <c r="N22" s="999"/>
      <c r="O22" s="998">
        <v>2416</v>
      </c>
      <c r="P22" s="998"/>
      <c r="Q22" s="998">
        <v>9070</v>
      </c>
      <c r="R22" s="998"/>
      <c r="S22" s="998">
        <v>6628</v>
      </c>
      <c r="T22" s="998"/>
      <c r="U22" s="998">
        <v>2442</v>
      </c>
      <c r="V22" s="998"/>
      <c r="W22" s="998">
        <v>8721</v>
      </c>
      <c r="X22" s="998"/>
      <c r="Y22" s="998">
        <v>6317</v>
      </c>
      <c r="Z22" s="998"/>
      <c r="AA22" s="998">
        <v>2404</v>
      </c>
      <c r="AB22" s="980"/>
      <c r="AC22" s="986"/>
      <c r="AD22" s="986"/>
      <c r="AG22" s="1401"/>
    </row>
    <row r="23" spans="1:33" ht="10.5" customHeight="1">
      <c r="A23" s="527"/>
      <c r="B23" s="986"/>
      <c r="C23" s="987"/>
      <c r="D23" s="993" t="s">
        <v>70</v>
      </c>
      <c r="E23" s="998">
        <v>12440</v>
      </c>
      <c r="F23" s="998"/>
      <c r="G23" s="998">
        <v>9242</v>
      </c>
      <c r="H23" s="999"/>
      <c r="I23" s="998">
        <v>3198</v>
      </c>
      <c r="J23" s="998"/>
      <c r="K23" s="998">
        <v>14014</v>
      </c>
      <c r="L23" s="998"/>
      <c r="M23" s="998">
        <v>10367</v>
      </c>
      <c r="N23" s="999"/>
      <c r="O23" s="998">
        <v>3647</v>
      </c>
      <c r="P23" s="998"/>
      <c r="Q23" s="998">
        <v>11884</v>
      </c>
      <c r="R23" s="998"/>
      <c r="S23" s="998">
        <v>8751</v>
      </c>
      <c r="T23" s="998"/>
      <c r="U23" s="998">
        <v>3133</v>
      </c>
      <c r="V23" s="998"/>
      <c r="W23" s="998">
        <v>11423</v>
      </c>
      <c r="X23" s="998"/>
      <c r="Y23" s="998">
        <v>8290</v>
      </c>
      <c r="Z23" s="998"/>
      <c r="AA23" s="998">
        <v>3133</v>
      </c>
      <c r="AB23" s="980"/>
      <c r="AC23" s="986"/>
      <c r="AD23" s="986"/>
      <c r="AG23" s="1401"/>
    </row>
    <row r="24" spans="1:33" ht="10.5" customHeight="1">
      <c r="A24" s="527"/>
      <c r="B24" s="986"/>
      <c r="C24" s="987"/>
      <c r="D24" s="993" t="s">
        <v>77</v>
      </c>
      <c r="E24" s="998">
        <v>5204</v>
      </c>
      <c r="F24" s="998"/>
      <c r="G24" s="998">
        <v>4245</v>
      </c>
      <c r="H24" s="999"/>
      <c r="I24" s="998">
        <v>959</v>
      </c>
      <c r="J24" s="998"/>
      <c r="K24" s="998">
        <v>5116</v>
      </c>
      <c r="L24" s="998"/>
      <c r="M24" s="998">
        <v>4030</v>
      </c>
      <c r="N24" s="999"/>
      <c r="O24" s="998">
        <v>1086</v>
      </c>
      <c r="P24" s="998"/>
      <c r="Q24" s="998">
        <v>5014</v>
      </c>
      <c r="R24" s="998"/>
      <c r="S24" s="998">
        <v>4034</v>
      </c>
      <c r="T24" s="998"/>
      <c r="U24" s="998">
        <v>980</v>
      </c>
      <c r="V24" s="998"/>
      <c r="W24" s="998">
        <v>4749</v>
      </c>
      <c r="X24" s="998"/>
      <c r="Y24" s="998">
        <v>3703</v>
      </c>
      <c r="Z24" s="998"/>
      <c r="AA24" s="998">
        <v>1045</v>
      </c>
      <c r="AB24" s="980"/>
      <c r="AC24" s="986"/>
      <c r="AD24" s="986"/>
      <c r="AG24" s="1401"/>
    </row>
    <row r="25" spans="1:33" ht="10.5" customHeight="1">
      <c r="A25" s="527"/>
      <c r="B25" s="986"/>
      <c r="C25" s="987"/>
      <c r="D25" s="993" t="s">
        <v>79</v>
      </c>
      <c r="E25" s="998">
        <v>2763</v>
      </c>
      <c r="F25" s="998"/>
      <c r="G25" s="998">
        <v>2309</v>
      </c>
      <c r="H25" s="999"/>
      <c r="I25" s="998">
        <v>454</v>
      </c>
      <c r="J25" s="998"/>
      <c r="K25" s="998">
        <v>3728</v>
      </c>
      <c r="L25" s="998"/>
      <c r="M25" s="998">
        <v>2993</v>
      </c>
      <c r="N25" s="999"/>
      <c r="O25" s="998">
        <v>735</v>
      </c>
      <c r="P25" s="998"/>
      <c r="Q25" s="998">
        <v>2813</v>
      </c>
      <c r="R25" s="998"/>
      <c r="S25" s="998">
        <v>2281</v>
      </c>
      <c r="T25" s="998"/>
      <c r="U25" s="998">
        <v>532</v>
      </c>
      <c r="V25" s="998"/>
      <c r="W25" s="998">
        <v>2999</v>
      </c>
      <c r="X25" s="998"/>
      <c r="Y25" s="998">
        <v>2545</v>
      </c>
      <c r="Z25" s="998"/>
      <c r="AA25" s="998">
        <v>454</v>
      </c>
      <c r="AB25" s="980"/>
      <c r="AC25" s="986"/>
      <c r="AD25" s="986"/>
      <c r="AG25" s="1401"/>
    </row>
    <row r="26" spans="1:33" ht="10.5" customHeight="1">
      <c r="A26" s="527"/>
      <c r="B26" s="986"/>
      <c r="C26" s="987"/>
      <c r="D26" s="993" t="s">
        <v>89</v>
      </c>
      <c r="E26" s="998">
        <v>7383</v>
      </c>
      <c r="F26" s="998"/>
      <c r="G26" s="998">
        <v>5965</v>
      </c>
      <c r="H26" s="999"/>
      <c r="I26" s="998">
        <v>1418</v>
      </c>
      <c r="J26" s="998"/>
      <c r="K26" s="998">
        <v>7796</v>
      </c>
      <c r="L26" s="998"/>
      <c r="M26" s="998">
        <v>6070</v>
      </c>
      <c r="N26" s="999"/>
      <c r="O26" s="998">
        <v>1726</v>
      </c>
      <c r="P26" s="998"/>
      <c r="Q26" s="998">
        <v>6985</v>
      </c>
      <c r="R26" s="998"/>
      <c r="S26" s="998">
        <v>5488</v>
      </c>
      <c r="T26" s="998"/>
      <c r="U26" s="998">
        <v>1497</v>
      </c>
      <c r="V26" s="998"/>
      <c r="W26" s="998">
        <v>6934</v>
      </c>
      <c r="X26" s="998"/>
      <c r="Y26" s="998">
        <v>5278</v>
      </c>
      <c r="Z26" s="998"/>
      <c r="AA26" s="998">
        <v>1656</v>
      </c>
      <c r="AB26" s="980"/>
      <c r="AC26" s="986"/>
      <c r="AD26" s="986"/>
      <c r="AG26" s="1401"/>
    </row>
    <row r="27" spans="1:33" ht="10.5" customHeight="1">
      <c r="A27" s="527"/>
      <c r="B27" s="986"/>
      <c r="C27" s="987"/>
      <c r="D27" s="993" t="s">
        <v>605</v>
      </c>
      <c r="E27" s="998">
        <v>4130</v>
      </c>
      <c r="F27" s="998"/>
      <c r="G27" s="998">
        <v>3208</v>
      </c>
      <c r="H27" s="999"/>
      <c r="I27" s="998">
        <v>922</v>
      </c>
      <c r="J27" s="998"/>
      <c r="K27" s="998">
        <v>2975</v>
      </c>
      <c r="L27" s="998"/>
      <c r="M27" s="998">
        <v>2428</v>
      </c>
      <c r="N27" s="999"/>
      <c r="O27" s="998">
        <v>547</v>
      </c>
      <c r="P27" s="998"/>
      <c r="Q27" s="998">
        <v>2702</v>
      </c>
      <c r="R27" s="998"/>
      <c r="S27" s="998">
        <v>2149</v>
      </c>
      <c r="T27" s="998"/>
      <c r="U27" s="998">
        <v>553</v>
      </c>
      <c r="V27" s="998"/>
      <c r="W27" s="998">
        <v>2576</v>
      </c>
      <c r="X27" s="998"/>
      <c r="Y27" s="998">
        <v>2041</v>
      </c>
      <c r="Z27" s="998"/>
      <c r="AA27" s="998">
        <v>535</v>
      </c>
      <c r="AB27" s="980"/>
      <c r="AC27" s="986"/>
      <c r="AD27" s="986"/>
      <c r="AG27" s="1401"/>
    </row>
    <row r="28" spans="1:33" ht="10.5" customHeight="1">
      <c r="A28" s="527"/>
      <c r="B28" s="986"/>
      <c r="C28" s="987"/>
      <c r="D28" s="993" t="s">
        <v>606</v>
      </c>
      <c r="E28" s="998">
        <v>2930</v>
      </c>
      <c r="F28" s="998"/>
      <c r="G28" s="998">
        <v>2434</v>
      </c>
      <c r="H28" s="999"/>
      <c r="I28" s="998">
        <v>496</v>
      </c>
      <c r="J28" s="998"/>
      <c r="K28" s="998">
        <v>4167</v>
      </c>
      <c r="L28" s="998"/>
      <c r="M28" s="998">
        <v>3253</v>
      </c>
      <c r="N28" s="999"/>
      <c r="O28" s="998">
        <v>914</v>
      </c>
      <c r="P28" s="998"/>
      <c r="Q28" s="998">
        <v>3989</v>
      </c>
      <c r="R28" s="998"/>
      <c r="S28" s="998">
        <v>3038</v>
      </c>
      <c r="T28" s="998"/>
      <c r="U28" s="998">
        <v>951</v>
      </c>
      <c r="V28" s="998"/>
      <c r="W28" s="998">
        <v>3749</v>
      </c>
      <c r="X28" s="998"/>
      <c r="Y28" s="998">
        <v>2868</v>
      </c>
      <c r="Z28" s="998"/>
      <c r="AA28" s="998">
        <v>881</v>
      </c>
      <c r="AB28" s="980"/>
      <c r="AC28" s="986"/>
      <c r="AD28" s="986"/>
      <c r="AG28" s="1401"/>
    </row>
    <row r="29" spans="1:33" ht="10.5" customHeight="1">
      <c r="A29" s="527"/>
      <c r="B29" s="986"/>
      <c r="C29" s="987"/>
      <c r="D29" s="993" t="s">
        <v>607</v>
      </c>
      <c r="E29" s="998">
        <v>4171</v>
      </c>
      <c r="F29" s="998"/>
      <c r="G29" s="998">
        <v>4143</v>
      </c>
      <c r="H29" s="999"/>
      <c r="I29" s="998">
        <v>28</v>
      </c>
      <c r="J29" s="998"/>
      <c r="K29" s="998">
        <v>3846</v>
      </c>
      <c r="L29" s="998"/>
      <c r="M29" s="998">
        <v>3809</v>
      </c>
      <c r="N29" s="999"/>
      <c r="O29" s="998">
        <v>37</v>
      </c>
      <c r="P29" s="998"/>
      <c r="Q29" s="998">
        <v>3747</v>
      </c>
      <c r="R29" s="998"/>
      <c r="S29" s="998">
        <v>3695</v>
      </c>
      <c r="T29" s="998"/>
      <c r="U29" s="998">
        <v>52</v>
      </c>
      <c r="V29" s="998"/>
      <c r="W29" s="998">
        <v>3091</v>
      </c>
      <c r="X29" s="998"/>
      <c r="Y29" s="998">
        <v>3047</v>
      </c>
      <c r="Z29" s="998"/>
      <c r="AA29" s="998">
        <v>44</v>
      </c>
      <c r="AB29" s="980"/>
      <c r="AC29" s="986"/>
      <c r="AD29" s="986"/>
      <c r="AG29" s="1401"/>
    </row>
    <row r="30" spans="1:33" ht="5.25" customHeight="1">
      <c r="A30" s="527"/>
      <c r="B30" s="986"/>
      <c r="C30" s="987"/>
      <c r="D30" s="993"/>
      <c r="E30" s="998"/>
      <c r="F30" s="998"/>
      <c r="G30" s="998"/>
      <c r="H30" s="999"/>
      <c r="I30" s="998"/>
      <c r="J30" s="998"/>
      <c r="K30" s="998"/>
      <c r="L30" s="998"/>
      <c r="M30" s="998"/>
      <c r="N30" s="999"/>
      <c r="O30" s="998"/>
      <c r="P30" s="998"/>
      <c r="Q30" s="998"/>
      <c r="R30" s="998"/>
      <c r="S30" s="998"/>
      <c r="T30" s="999"/>
      <c r="U30" s="998"/>
      <c r="V30" s="998"/>
      <c r="W30" s="998"/>
      <c r="X30" s="998"/>
      <c r="Y30" s="998"/>
      <c r="Z30" s="999"/>
      <c r="AA30" s="998"/>
      <c r="AB30" s="980"/>
      <c r="AC30" s="986"/>
      <c r="AD30" s="986"/>
    </row>
    <row r="31" spans="1:33" ht="13.5" thickBot="1">
      <c r="A31" s="527"/>
      <c r="B31" s="981"/>
      <c r="C31" s="982" t="s">
        <v>608</v>
      </c>
      <c r="D31" s="983"/>
      <c r="E31" s="983"/>
      <c r="F31" s="983"/>
      <c r="G31" s="983"/>
      <c r="H31" s="983"/>
      <c r="I31" s="983"/>
      <c r="J31" s="983"/>
      <c r="K31" s="983"/>
      <c r="L31" s="983"/>
      <c r="M31" s="983"/>
      <c r="N31" s="983"/>
      <c r="O31" s="983"/>
      <c r="P31" s="983"/>
      <c r="Q31" s="983"/>
      <c r="R31" s="983"/>
      <c r="S31" s="983"/>
      <c r="T31" s="983"/>
      <c r="U31" s="983"/>
      <c r="V31" s="983"/>
      <c r="W31" s="983"/>
      <c r="X31" s="983"/>
      <c r="Y31" s="983"/>
      <c r="Z31" s="983"/>
      <c r="AA31" s="983"/>
      <c r="AB31" s="980"/>
      <c r="AC31" s="984"/>
      <c r="AD31" s="985"/>
    </row>
    <row r="32" spans="1:33" ht="13.5" customHeight="1">
      <c r="A32" s="527"/>
      <c r="B32" s="986"/>
      <c r="C32" s="986"/>
      <c r="D32" s="996" t="s">
        <v>80</v>
      </c>
      <c r="E32" s="997">
        <v>276</v>
      </c>
      <c r="F32" s="997"/>
      <c r="G32" s="997">
        <v>269</v>
      </c>
      <c r="H32" s="997"/>
      <c r="I32" s="997">
        <v>7</v>
      </c>
      <c r="J32" s="997"/>
      <c r="K32" s="997">
        <v>231</v>
      </c>
      <c r="L32" s="997"/>
      <c r="M32" s="997">
        <v>221</v>
      </c>
      <c r="N32" s="997"/>
      <c r="O32" s="997">
        <v>10</v>
      </c>
      <c r="P32" s="997"/>
      <c r="Q32" s="997">
        <v>217</v>
      </c>
      <c r="R32" s="997"/>
      <c r="S32" s="997">
        <v>210</v>
      </c>
      <c r="T32" s="997"/>
      <c r="U32" s="997">
        <v>7</v>
      </c>
      <c r="V32" s="997"/>
      <c r="W32" s="997">
        <v>208</v>
      </c>
      <c r="X32" s="997"/>
      <c r="Y32" s="997">
        <v>199</v>
      </c>
      <c r="Z32" s="997"/>
      <c r="AA32" s="997">
        <v>9</v>
      </c>
      <c r="AB32" s="980"/>
      <c r="AC32" s="986"/>
      <c r="AD32" s="986"/>
      <c r="AE32" s="104"/>
    </row>
    <row r="33" spans="1:30" ht="9.75" customHeight="1">
      <c r="A33" s="527"/>
      <c r="B33" s="986"/>
      <c r="C33" s="987"/>
      <c r="D33" s="993" t="s">
        <v>74</v>
      </c>
      <c r="E33" s="998">
        <v>22</v>
      </c>
      <c r="F33" s="998"/>
      <c r="G33" s="998">
        <v>22</v>
      </c>
      <c r="H33" s="999"/>
      <c r="I33" s="998" t="s">
        <v>9</v>
      </c>
      <c r="J33" s="999"/>
      <c r="K33" s="998">
        <v>13</v>
      </c>
      <c r="L33" s="998"/>
      <c r="M33" s="998">
        <v>12</v>
      </c>
      <c r="N33" s="1000"/>
      <c r="O33" s="998">
        <v>1</v>
      </c>
      <c r="P33" s="999"/>
      <c r="Q33" s="998">
        <v>12</v>
      </c>
      <c r="R33" s="998"/>
      <c r="S33" s="998">
        <v>12</v>
      </c>
      <c r="T33" s="998"/>
      <c r="U33" s="998" t="s">
        <v>9</v>
      </c>
      <c r="V33" s="999"/>
      <c r="W33" s="998">
        <v>17</v>
      </c>
      <c r="X33" s="998"/>
      <c r="Y33" s="998">
        <v>16</v>
      </c>
      <c r="Z33" s="998"/>
      <c r="AA33" s="998">
        <v>1</v>
      </c>
      <c r="AB33" s="980"/>
      <c r="AC33" s="986"/>
      <c r="AD33" s="986"/>
    </row>
    <row r="34" spans="1:30" ht="9.75" customHeight="1">
      <c r="A34" s="527"/>
      <c r="B34" s="986"/>
      <c r="C34" s="987"/>
      <c r="D34" s="993" t="s">
        <v>67</v>
      </c>
      <c r="E34" s="998">
        <v>3</v>
      </c>
      <c r="F34" s="998"/>
      <c r="G34" s="998">
        <v>3</v>
      </c>
      <c r="H34" s="999"/>
      <c r="I34" s="998" t="s">
        <v>9</v>
      </c>
      <c r="J34" s="998"/>
      <c r="K34" s="998">
        <v>5</v>
      </c>
      <c r="L34" s="998"/>
      <c r="M34" s="998">
        <v>5</v>
      </c>
      <c r="N34" s="998"/>
      <c r="O34" s="998" t="s">
        <v>9</v>
      </c>
      <c r="P34" s="998"/>
      <c r="Q34" s="998">
        <v>4</v>
      </c>
      <c r="R34" s="998"/>
      <c r="S34" s="998">
        <v>4</v>
      </c>
      <c r="T34" s="998"/>
      <c r="U34" s="998" t="s">
        <v>9</v>
      </c>
      <c r="V34" s="998"/>
      <c r="W34" s="998">
        <v>3</v>
      </c>
      <c r="X34" s="998"/>
      <c r="Y34" s="998">
        <v>3</v>
      </c>
      <c r="Z34" s="998"/>
      <c r="AA34" s="998" t="s">
        <v>9</v>
      </c>
      <c r="AB34" s="980"/>
      <c r="AC34" s="986"/>
      <c r="AD34" s="986"/>
    </row>
    <row r="35" spans="1:30" ht="9.75" customHeight="1">
      <c r="A35" s="527"/>
      <c r="B35" s="986"/>
      <c r="C35" s="987"/>
      <c r="D35" s="993" t="s">
        <v>76</v>
      </c>
      <c r="E35" s="998">
        <v>15</v>
      </c>
      <c r="F35" s="998"/>
      <c r="G35" s="998">
        <v>15</v>
      </c>
      <c r="H35" s="999"/>
      <c r="I35" s="998" t="s">
        <v>9</v>
      </c>
      <c r="J35" s="998"/>
      <c r="K35" s="998">
        <v>16</v>
      </c>
      <c r="L35" s="998"/>
      <c r="M35" s="998">
        <v>16</v>
      </c>
      <c r="N35" s="998"/>
      <c r="O35" s="998" t="s">
        <v>9</v>
      </c>
      <c r="P35" s="998"/>
      <c r="Q35" s="998">
        <v>15</v>
      </c>
      <c r="R35" s="998"/>
      <c r="S35" s="998">
        <v>15</v>
      </c>
      <c r="T35" s="998"/>
      <c r="U35" s="998" t="s">
        <v>9</v>
      </c>
      <c r="V35" s="998"/>
      <c r="W35" s="998">
        <v>13</v>
      </c>
      <c r="X35" s="998"/>
      <c r="Y35" s="998">
        <v>12</v>
      </c>
      <c r="Z35" s="998"/>
      <c r="AA35" s="998">
        <v>1</v>
      </c>
      <c r="AB35" s="980"/>
      <c r="AC35" s="986"/>
      <c r="AD35" s="986"/>
    </row>
    <row r="36" spans="1:30" ht="9.75" customHeight="1">
      <c r="A36" s="527"/>
      <c r="B36" s="986"/>
      <c r="C36" s="987"/>
      <c r="D36" s="993" t="s">
        <v>78</v>
      </c>
      <c r="E36" s="998">
        <v>3</v>
      </c>
      <c r="F36" s="998"/>
      <c r="G36" s="998">
        <v>3</v>
      </c>
      <c r="H36" s="999"/>
      <c r="I36" s="998" t="s">
        <v>9</v>
      </c>
      <c r="J36" s="998"/>
      <c r="K36" s="998">
        <v>5</v>
      </c>
      <c r="L36" s="998"/>
      <c r="M36" s="998">
        <v>5</v>
      </c>
      <c r="N36" s="998"/>
      <c r="O36" s="998" t="s">
        <v>9</v>
      </c>
      <c r="P36" s="998"/>
      <c r="Q36" s="998">
        <v>3</v>
      </c>
      <c r="R36" s="998"/>
      <c r="S36" s="998">
        <v>3</v>
      </c>
      <c r="T36" s="998"/>
      <c r="U36" s="998" t="s">
        <v>9</v>
      </c>
      <c r="V36" s="998"/>
      <c r="W36" s="998">
        <v>6</v>
      </c>
      <c r="X36" s="998"/>
      <c r="Y36" s="998">
        <v>6</v>
      </c>
      <c r="Z36" s="998"/>
      <c r="AA36" s="998" t="s">
        <v>9</v>
      </c>
      <c r="AB36" s="980"/>
      <c r="AC36" s="986"/>
      <c r="AD36" s="986"/>
    </row>
    <row r="37" spans="1:30" ht="9.75" customHeight="1">
      <c r="A37" s="527"/>
      <c r="B37" s="986"/>
      <c r="C37" s="987"/>
      <c r="D37" s="993" t="s">
        <v>87</v>
      </c>
      <c r="E37" s="998">
        <v>6</v>
      </c>
      <c r="F37" s="998"/>
      <c r="G37" s="998">
        <v>6</v>
      </c>
      <c r="H37" s="999"/>
      <c r="I37" s="998" t="s">
        <v>9</v>
      </c>
      <c r="J37" s="998"/>
      <c r="K37" s="998">
        <v>4</v>
      </c>
      <c r="L37" s="998"/>
      <c r="M37" s="998">
        <v>4</v>
      </c>
      <c r="N37" s="998"/>
      <c r="O37" s="998" t="s">
        <v>9</v>
      </c>
      <c r="P37" s="998"/>
      <c r="Q37" s="998">
        <v>6</v>
      </c>
      <c r="R37" s="998"/>
      <c r="S37" s="998">
        <v>6</v>
      </c>
      <c r="T37" s="998"/>
      <c r="U37" s="998" t="s">
        <v>9</v>
      </c>
      <c r="V37" s="998"/>
      <c r="W37" s="998">
        <v>3</v>
      </c>
      <c r="X37" s="998"/>
      <c r="Y37" s="998">
        <v>2</v>
      </c>
      <c r="Z37" s="998"/>
      <c r="AA37" s="998">
        <v>1</v>
      </c>
      <c r="AB37" s="980"/>
      <c r="AC37" s="986"/>
      <c r="AD37" s="986"/>
    </row>
    <row r="38" spans="1:30" ht="9.75" customHeight="1">
      <c r="A38" s="527"/>
      <c r="B38" s="986"/>
      <c r="C38" s="987"/>
      <c r="D38" s="993" t="s">
        <v>73</v>
      </c>
      <c r="E38" s="998">
        <v>17</v>
      </c>
      <c r="F38" s="998"/>
      <c r="G38" s="998">
        <v>17</v>
      </c>
      <c r="H38" s="999"/>
      <c r="I38" s="998" t="s">
        <v>9</v>
      </c>
      <c r="J38" s="998"/>
      <c r="K38" s="998">
        <v>12</v>
      </c>
      <c r="L38" s="998"/>
      <c r="M38" s="998">
        <v>12</v>
      </c>
      <c r="N38" s="998"/>
      <c r="O38" s="998" t="s">
        <v>9</v>
      </c>
      <c r="P38" s="998"/>
      <c r="Q38" s="998">
        <v>10</v>
      </c>
      <c r="R38" s="998"/>
      <c r="S38" s="998">
        <v>10</v>
      </c>
      <c r="T38" s="998"/>
      <c r="U38" s="998" t="s">
        <v>9</v>
      </c>
      <c r="V38" s="998"/>
      <c r="W38" s="998">
        <v>10</v>
      </c>
      <c r="X38" s="998"/>
      <c r="Y38" s="998">
        <v>10</v>
      </c>
      <c r="Z38" s="998"/>
      <c r="AA38" s="998" t="s">
        <v>9</v>
      </c>
      <c r="AB38" s="980"/>
      <c r="AC38" s="986"/>
      <c r="AD38" s="986"/>
    </row>
    <row r="39" spans="1:30" ht="9.75" customHeight="1">
      <c r="A39" s="527"/>
      <c r="B39" s="986"/>
      <c r="C39" s="987"/>
      <c r="D39" s="993" t="s">
        <v>68</v>
      </c>
      <c r="E39" s="998">
        <v>6</v>
      </c>
      <c r="F39" s="998"/>
      <c r="G39" s="998">
        <v>5</v>
      </c>
      <c r="H39" s="999"/>
      <c r="I39" s="998">
        <v>1</v>
      </c>
      <c r="J39" s="998"/>
      <c r="K39" s="998">
        <v>3</v>
      </c>
      <c r="L39" s="998"/>
      <c r="M39" s="998">
        <v>3</v>
      </c>
      <c r="N39" s="998"/>
      <c r="O39" s="998" t="s">
        <v>9</v>
      </c>
      <c r="P39" s="998"/>
      <c r="Q39" s="998">
        <v>3</v>
      </c>
      <c r="R39" s="998"/>
      <c r="S39" s="998">
        <v>3</v>
      </c>
      <c r="T39" s="998"/>
      <c r="U39" s="998" t="s">
        <v>9</v>
      </c>
      <c r="V39" s="998"/>
      <c r="W39" s="998">
        <v>5</v>
      </c>
      <c r="X39" s="998"/>
      <c r="Y39" s="998">
        <v>5</v>
      </c>
      <c r="Z39" s="998"/>
      <c r="AA39" s="998" t="s">
        <v>9</v>
      </c>
      <c r="AB39" s="980"/>
      <c r="AC39" s="986"/>
      <c r="AD39" s="986"/>
    </row>
    <row r="40" spans="1:30" ht="9.75" customHeight="1">
      <c r="A40" s="527"/>
      <c r="B40" s="986"/>
      <c r="C40" s="987"/>
      <c r="D40" s="993" t="s">
        <v>86</v>
      </c>
      <c r="E40" s="998">
        <v>12</v>
      </c>
      <c r="F40" s="998"/>
      <c r="G40" s="998">
        <v>12</v>
      </c>
      <c r="H40" s="999"/>
      <c r="I40" s="998" t="s">
        <v>9</v>
      </c>
      <c r="J40" s="999"/>
      <c r="K40" s="998">
        <v>10</v>
      </c>
      <c r="L40" s="998"/>
      <c r="M40" s="998">
        <v>9</v>
      </c>
      <c r="N40" s="998"/>
      <c r="O40" s="998">
        <v>1</v>
      </c>
      <c r="P40" s="999"/>
      <c r="Q40" s="998">
        <v>5</v>
      </c>
      <c r="R40" s="998"/>
      <c r="S40" s="998">
        <v>5</v>
      </c>
      <c r="T40" s="998"/>
      <c r="U40" s="998" t="s">
        <v>9</v>
      </c>
      <c r="V40" s="999"/>
      <c r="W40" s="998">
        <v>8</v>
      </c>
      <c r="X40" s="998"/>
      <c r="Y40" s="998">
        <v>7</v>
      </c>
      <c r="Z40" s="998"/>
      <c r="AA40" s="998">
        <v>1</v>
      </c>
      <c r="AB40" s="980"/>
      <c r="AC40" s="986"/>
      <c r="AD40" s="986"/>
    </row>
    <row r="41" spans="1:30" ht="9.75" customHeight="1">
      <c r="A41" s="527"/>
      <c r="B41" s="986"/>
      <c r="C41" s="987"/>
      <c r="D41" s="993" t="s">
        <v>88</v>
      </c>
      <c r="E41" s="998">
        <v>5</v>
      </c>
      <c r="F41" s="998"/>
      <c r="G41" s="998">
        <v>5</v>
      </c>
      <c r="H41" s="999"/>
      <c r="I41" s="998" t="s">
        <v>9</v>
      </c>
      <c r="J41" s="998"/>
      <c r="K41" s="998">
        <v>2</v>
      </c>
      <c r="L41" s="998"/>
      <c r="M41" s="998">
        <v>2</v>
      </c>
      <c r="N41" s="998"/>
      <c r="O41" s="998" t="s">
        <v>9</v>
      </c>
      <c r="P41" s="998"/>
      <c r="Q41" s="998">
        <v>4</v>
      </c>
      <c r="R41" s="998"/>
      <c r="S41" s="998">
        <v>4</v>
      </c>
      <c r="T41" s="998"/>
      <c r="U41" s="998" t="s">
        <v>9</v>
      </c>
      <c r="V41" s="998"/>
      <c r="W41" s="998">
        <v>3</v>
      </c>
      <c r="X41" s="998"/>
      <c r="Y41" s="998">
        <v>3</v>
      </c>
      <c r="Z41" s="998"/>
      <c r="AA41" s="998" t="s">
        <v>9</v>
      </c>
      <c r="AB41" s="980"/>
      <c r="AC41" s="986"/>
      <c r="AD41" s="986"/>
    </row>
    <row r="42" spans="1:30" ht="9.75" customHeight="1">
      <c r="A42" s="527"/>
      <c r="B42" s="986"/>
      <c r="C42" s="987"/>
      <c r="D42" s="993" t="s">
        <v>72</v>
      </c>
      <c r="E42" s="998">
        <v>22</v>
      </c>
      <c r="F42" s="998"/>
      <c r="G42" s="998">
        <v>21</v>
      </c>
      <c r="H42" s="999"/>
      <c r="I42" s="998">
        <v>1</v>
      </c>
      <c r="J42" s="998"/>
      <c r="K42" s="998">
        <v>14</v>
      </c>
      <c r="L42" s="998"/>
      <c r="M42" s="998">
        <v>14</v>
      </c>
      <c r="N42" s="998"/>
      <c r="O42" s="998" t="s">
        <v>9</v>
      </c>
      <c r="P42" s="998"/>
      <c r="Q42" s="998">
        <v>12</v>
      </c>
      <c r="R42" s="998"/>
      <c r="S42" s="998">
        <v>12</v>
      </c>
      <c r="T42" s="998"/>
      <c r="U42" s="998" t="s">
        <v>9</v>
      </c>
      <c r="V42" s="998"/>
      <c r="W42" s="998">
        <v>12</v>
      </c>
      <c r="X42" s="998"/>
      <c r="Y42" s="998">
        <v>11</v>
      </c>
      <c r="Z42" s="998"/>
      <c r="AA42" s="998">
        <v>1</v>
      </c>
      <c r="AB42" s="980"/>
      <c r="AC42" s="986"/>
      <c r="AD42" s="986"/>
    </row>
    <row r="43" spans="1:30" ht="9.75" customHeight="1">
      <c r="A43" s="527"/>
      <c r="B43" s="986"/>
      <c r="C43" s="987"/>
      <c r="D43" s="993" t="s">
        <v>71</v>
      </c>
      <c r="E43" s="998">
        <v>39</v>
      </c>
      <c r="F43" s="998"/>
      <c r="G43" s="998">
        <v>39</v>
      </c>
      <c r="H43" s="999"/>
      <c r="I43" s="998" t="s">
        <v>9</v>
      </c>
      <c r="J43" s="998"/>
      <c r="K43" s="998">
        <v>28</v>
      </c>
      <c r="L43" s="998"/>
      <c r="M43" s="998">
        <v>28</v>
      </c>
      <c r="N43" s="998"/>
      <c r="O43" s="998" t="s">
        <v>9</v>
      </c>
      <c r="P43" s="998"/>
      <c r="Q43" s="998">
        <v>37</v>
      </c>
      <c r="R43" s="998"/>
      <c r="S43" s="998">
        <v>36</v>
      </c>
      <c r="T43" s="998"/>
      <c r="U43" s="998">
        <v>1</v>
      </c>
      <c r="V43" s="998"/>
      <c r="W43" s="998">
        <v>29</v>
      </c>
      <c r="X43" s="998"/>
      <c r="Y43" s="998">
        <v>28</v>
      </c>
      <c r="Z43" s="998"/>
      <c r="AA43" s="998">
        <v>1</v>
      </c>
      <c r="AB43" s="980"/>
      <c r="AC43" s="986"/>
      <c r="AD43" s="986"/>
    </row>
    <row r="44" spans="1:30" ht="9.75" customHeight="1">
      <c r="A44" s="527"/>
      <c r="B44" s="986"/>
      <c r="C44" s="987"/>
      <c r="D44" s="993" t="s">
        <v>69</v>
      </c>
      <c r="E44" s="998">
        <v>0</v>
      </c>
      <c r="F44" s="998"/>
      <c r="G44" s="998">
        <v>0</v>
      </c>
      <c r="H44" s="999"/>
      <c r="I44" s="998" t="s">
        <v>9</v>
      </c>
      <c r="J44" s="998"/>
      <c r="K44" s="998">
        <v>1</v>
      </c>
      <c r="L44" s="998"/>
      <c r="M44" s="998">
        <v>1</v>
      </c>
      <c r="N44" s="998"/>
      <c r="O44" s="998" t="s">
        <v>9</v>
      </c>
      <c r="P44" s="998"/>
      <c r="Q44" s="998">
        <v>4</v>
      </c>
      <c r="R44" s="998"/>
      <c r="S44" s="998">
        <v>3</v>
      </c>
      <c r="T44" s="998"/>
      <c r="U44" s="998">
        <v>1</v>
      </c>
      <c r="V44" s="998"/>
      <c r="W44" s="998" t="s">
        <v>9</v>
      </c>
      <c r="X44" s="998"/>
      <c r="Y44" s="998" t="s">
        <v>9</v>
      </c>
      <c r="Z44" s="998"/>
      <c r="AA44" s="998" t="s">
        <v>9</v>
      </c>
      <c r="AB44" s="980"/>
      <c r="AC44" s="986"/>
      <c r="AD44" s="986"/>
    </row>
    <row r="45" spans="1:30" ht="9.75" customHeight="1">
      <c r="A45" s="527"/>
      <c r="B45" s="986"/>
      <c r="C45" s="987"/>
      <c r="D45" s="993" t="s">
        <v>75</v>
      </c>
      <c r="E45" s="998">
        <v>47</v>
      </c>
      <c r="F45" s="998"/>
      <c r="G45" s="998">
        <v>45</v>
      </c>
      <c r="H45" s="999"/>
      <c r="I45" s="998">
        <v>2</v>
      </c>
      <c r="J45" s="999"/>
      <c r="K45" s="998">
        <v>21</v>
      </c>
      <c r="L45" s="998"/>
      <c r="M45" s="998">
        <v>18</v>
      </c>
      <c r="N45" s="998"/>
      <c r="O45" s="998">
        <v>3</v>
      </c>
      <c r="P45" s="999"/>
      <c r="Q45" s="998">
        <v>25</v>
      </c>
      <c r="R45" s="998"/>
      <c r="S45" s="998">
        <v>24</v>
      </c>
      <c r="T45" s="998"/>
      <c r="U45" s="998">
        <v>1</v>
      </c>
      <c r="V45" s="999"/>
      <c r="W45" s="998">
        <v>25</v>
      </c>
      <c r="X45" s="998"/>
      <c r="Y45" s="998">
        <v>23</v>
      </c>
      <c r="Z45" s="998"/>
      <c r="AA45" s="998">
        <v>2</v>
      </c>
      <c r="AB45" s="980"/>
      <c r="AC45" s="986"/>
      <c r="AD45" s="986"/>
    </row>
    <row r="46" spans="1:30" ht="9.75" customHeight="1">
      <c r="A46" s="527"/>
      <c r="B46" s="986"/>
      <c r="C46" s="987"/>
      <c r="D46" s="993" t="s">
        <v>94</v>
      </c>
      <c r="E46" s="998">
        <v>16</v>
      </c>
      <c r="F46" s="998"/>
      <c r="G46" s="998">
        <v>14</v>
      </c>
      <c r="H46" s="999"/>
      <c r="I46" s="998">
        <v>2</v>
      </c>
      <c r="J46" s="999"/>
      <c r="K46" s="998">
        <v>17</v>
      </c>
      <c r="L46" s="998"/>
      <c r="M46" s="998">
        <v>15</v>
      </c>
      <c r="N46" s="998"/>
      <c r="O46" s="998">
        <v>2</v>
      </c>
      <c r="P46" s="999"/>
      <c r="Q46" s="998">
        <v>16</v>
      </c>
      <c r="R46" s="998"/>
      <c r="S46" s="998">
        <v>15</v>
      </c>
      <c r="T46" s="998"/>
      <c r="U46" s="998">
        <v>1</v>
      </c>
      <c r="V46" s="999"/>
      <c r="W46" s="998">
        <v>12</v>
      </c>
      <c r="X46" s="998"/>
      <c r="Y46" s="998">
        <v>12</v>
      </c>
      <c r="Z46" s="998"/>
      <c r="AA46" s="998" t="s">
        <v>9</v>
      </c>
      <c r="AB46" s="980"/>
      <c r="AC46" s="986"/>
      <c r="AD46" s="986"/>
    </row>
    <row r="47" spans="1:30" ht="9.75" customHeight="1">
      <c r="A47" s="527"/>
      <c r="B47" s="986"/>
      <c r="C47" s="987"/>
      <c r="D47" s="993" t="s">
        <v>70</v>
      </c>
      <c r="E47" s="998">
        <v>13</v>
      </c>
      <c r="F47" s="998"/>
      <c r="G47" s="998">
        <v>13</v>
      </c>
      <c r="H47" s="999"/>
      <c r="I47" s="998" t="s">
        <v>9</v>
      </c>
      <c r="J47" s="999"/>
      <c r="K47" s="998">
        <v>19</v>
      </c>
      <c r="L47" s="998"/>
      <c r="M47" s="998">
        <v>17</v>
      </c>
      <c r="N47" s="998"/>
      <c r="O47" s="998">
        <v>2</v>
      </c>
      <c r="P47" s="999"/>
      <c r="Q47" s="998">
        <v>11</v>
      </c>
      <c r="R47" s="998"/>
      <c r="S47" s="998">
        <v>10</v>
      </c>
      <c r="T47" s="998"/>
      <c r="U47" s="998">
        <v>1</v>
      </c>
      <c r="V47" s="999"/>
      <c r="W47" s="998">
        <v>18</v>
      </c>
      <c r="X47" s="998"/>
      <c r="Y47" s="998">
        <v>18</v>
      </c>
      <c r="Z47" s="998"/>
      <c r="AA47" s="998" t="s">
        <v>9</v>
      </c>
      <c r="AB47" s="980"/>
      <c r="AC47" s="986"/>
      <c r="AD47" s="986"/>
    </row>
    <row r="48" spans="1:30" ht="9.75" customHeight="1">
      <c r="A48" s="527"/>
      <c r="B48" s="986"/>
      <c r="C48" s="987"/>
      <c r="D48" s="993" t="s">
        <v>77</v>
      </c>
      <c r="E48" s="998">
        <v>7</v>
      </c>
      <c r="F48" s="998"/>
      <c r="G48" s="998">
        <v>7</v>
      </c>
      <c r="H48" s="999"/>
      <c r="I48" s="998" t="s">
        <v>9</v>
      </c>
      <c r="J48" s="998"/>
      <c r="K48" s="998">
        <v>7</v>
      </c>
      <c r="L48" s="998"/>
      <c r="M48" s="998">
        <v>7</v>
      </c>
      <c r="N48" s="998"/>
      <c r="O48" s="998" t="s">
        <v>9</v>
      </c>
      <c r="P48" s="998"/>
      <c r="Q48" s="998">
        <v>8</v>
      </c>
      <c r="R48" s="998"/>
      <c r="S48" s="998">
        <v>8</v>
      </c>
      <c r="T48" s="998"/>
      <c r="U48" s="998" t="s">
        <v>9</v>
      </c>
      <c r="V48" s="998"/>
      <c r="W48" s="998">
        <v>11</v>
      </c>
      <c r="X48" s="998"/>
      <c r="Y48" s="998">
        <v>11</v>
      </c>
      <c r="Z48" s="998"/>
      <c r="AA48" s="998" t="s">
        <v>9</v>
      </c>
      <c r="AB48" s="980"/>
      <c r="AC48" s="986"/>
      <c r="AD48" s="986"/>
    </row>
    <row r="49" spans="1:30" ht="9.75" customHeight="1">
      <c r="A49" s="527"/>
      <c r="B49" s="986"/>
      <c r="C49" s="987"/>
      <c r="D49" s="993" t="s">
        <v>79</v>
      </c>
      <c r="E49" s="998">
        <v>2</v>
      </c>
      <c r="F49" s="998"/>
      <c r="G49" s="998">
        <v>2</v>
      </c>
      <c r="H49" s="999"/>
      <c r="I49" s="998" t="s">
        <v>9</v>
      </c>
      <c r="J49" s="998"/>
      <c r="K49" s="998">
        <v>7</v>
      </c>
      <c r="L49" s="998"/>
      <c r="M49" s="998">
        <v>7</v>
      </c>
      <c r="N49" s="998"/>
      <c r="O49" s="998" t="s">
        <v>9</v>
      </c>
      <c r="P49" s="998"/>
      <c r="Q49" s="998">
        <v>3</v>
      </c>
      <c r="R49" s="998"/>
      <c r="S49" s="998">
        <v>2</v>
      </c>
      <c r="T49" s="998"/>
      <c r="U49" s="998">
        <v>1</v>
      </c>
      <c r="V49" s="998"/>
      <c r="W49" s="998">
        <v>2</v>
      </c>
      <c r="X49" s="998"/>
      <c r="Y49" s="998">
        <v>2</v>
      </c>
      <c r="Z49" s="998"/>
      <c r="AA49" s="998" t="s">
        <v>9</v>
      </c>
      <c r="AB49" s="980"/>
      <c r="AC49" s="986"/>
      <c r="AD49" s="986"/>
    </row>
    <row r="50" spans="1:30" ht="9.75" customHeight="1">
      <c r="A50" s="527"/>
      <c r="B50" s="986"/>
      <c r="C50" s="987"/>
      <c r="D50" s="993" t="s">
        <v>89</v>
      </c>
      <c r="E50" s="998">
        <v>9</v>
      </c>
      <c r="F50" s="998"/>
      <c r="G50" s="998">
        <v>8</v>
      </c>
      <c r="H50" s="999"/>
      <c r="I50" s="998">
        <v>1</v>
      </c>
      <c r="J50" s="999"/>
      <c r="K50" s="998">
        <v>13</v>
      </c>
      <c r="L50" s="998"/>
      <c r="M50" s="998">
        <v>12</v>
      </c>
      <c r="N50" s="998"/>
      <c r="O50" s="998">
        <v>1</v>
      </c>
      <c r="P50" s="999"/>
      <c r="Q50" s="998">
        <v>3</v>
      </c>
      <c r="R50" s="998"/>
      <c r="S50" s="998">
        <v>3</v>
      </c>
      <c r="T50" s="998"/>
      <c r="U50" s="998" t="s">
        <v>9</v>
      </c>
      <c r="V50" s="999"/>
      <c r="W50" s="998">
        <v>8</v>
      </c>
      <c r="X50" s="998"/>
      <c r="Y50" s="998">
        <v>7</v>
      </c>
      <c r="Z50" s="998"/>
      <c r="AA50" s="998">
        <v>1</v>
      </c>
      <c r="AB50" s="980"/>
      <c r="AC50" s="986"/>
      <c r="AD50" s="986"/>
    </row>
    <row r="51" spans="1:30" ht="9.75" customHeight="1">
      <c r="A51" s="527"/>
      <c r="B51" s="986"/>
      <c r="C51" s="987"/>
      <c r="D51" s="993" t="s">
        <v>605</v>
      </c>
      <c r="E51" s="998">
        <v>6</v>
      </c>
      <c r="F51" s="998"/>
      <c r="G51" s="998">
        <v>6</v>
      </c>
      <c r="H51" s="999"/>
      <c r="I51" s="998" t="s">
        <v>9</v>
      </c>
      <c r="J51" s="998"/>
      <c r="K51" s="998">
        <v>2</v>
      </c>
      <c r="L51" s="998"/>
      <c r="M51" s="998">
        <v>2</v>
      </c>
      <c r="N51" s="998"/>
      <c r="O51" s="998" t="s">
        <v>9</v>
      </c>
      <c r="P51" s="998"/>
      <c r="Q51" s="998">
        <v>5</v>
      </c>
      <c r="R51" s="998"/>
      <c r="S51" s="998">
        <v>5</v>
      </c>
      <c r="T51" s="998"/>
      <c r="U51" s="998" t="s">
        <v>9</v>
      </c>
      <c r="V51" s="998"/>
      <c r="W51" s="998">
        <v>4</v>
      </c>
      <c r="X51" s="998"/>
      <c r="Y51" s="998">
        <v>4</v>
      </c>
      <c r="Z51" s="998"/>
      <c r="AA51" s="998" t="s">
        <v>9</v>
      </c>
      <c r="AB51" s="980"/>
      <c r="AC51" s="986"/>
      <c r="AD51" s="986"/>
    </row>
    <row r="52" spans="1:30" ht="9.75" customHeight="1">
      <c r="A52" s="527"/>
      <c r="B52" s="986"/>
      <c r="C52" s="987"/>
      <c r="D52" s="993" t="s">
        <v>606</v>
      </c>
      <c r="E52" s="998">
        <v>6</v>
      </c>
      <c r="F52" s="998"/>
      <c r="G52" s="998">
        <v>6</v>
      </c>
      <c r="H52" s="999"/>
      <c r="I52" s="998" t="s">
        <v>9</v>
      </c>
      <c r="J52" s="998"/>
      <c r="K52" s="998">
        <v>3</v>
      </c>
      <c r="L52" s="998"/>
      <c r="M52" s="998">
        <v>3</v>
      </c>
      <c r="N52" s="998"/>
      <c r="O52" s="998" t="s">
        <v>9</v>
      </c>
      <c r="P52" s="998"/>
      <c r="Q52" s="998">
        <v>8</v>
      </c>
      <c r="R52" s="998"/>
      <c r="S52" s="998">
        <v>7</v>
      </c>
      <c r="T52" s="998"/>
      <c r="U52" s="998">
        <v>1</v>
      </c>
      <c r="V52" s="998"/>
      <c r="W52" s="998">
        <v>6</v>
      </c>
      <c r="X52" s="998"/>
      <c r="Y52" s="998">
        <v>6</v>
      </c>
      <c r="Z52" s="998"/>
      <c r="AA52" s="998" t="s">
        <v>9</v>
      </c>
      <c r="AB52" s="980"/>
      <c r="AC52" s="986"/>
      <c r="AD52" s="986"/>
    </row>
    <row r="53" spans="1:30" ht="9.75" customHeight="1">
      <c r="A53" s="527"/>
      <c r="B53" s="986"/>
      <c r="C53" s="987"/>
      <c r="D53" s="993" t="s">
        <v>607</v>
      </c>
      <c r="E53" s="998">
        <v>20</v>
      </c>
      <c r="F53" s="998"/>
      <c r="G53" s="998">
        <v>20</v>
      </c>
      <c r="H53" s="999"/>
      <c r="I53" s="998" t="s">
        <v>9</v>
      </c>
      <c r="J53" s="998"/>
      <c r="K53" s="998">
        <v>29</v>
      </c>
      <c r="L53" s="998"/>
      <c r="M53" s="998">
        <v>29</v>
      </c>
      <c r="N53" s="998"/>
      <c r="O53" s="998" t="s">
        <v>9</v>
      </c>
      <c r="P53" s="998"/>
      <c r="Q53" s="998">
        <v>23</v>
      </c>
      <c r="R53" s="998"/>
      <c r="S53" s="998">
        <v>23</v>
      </c>
      <c r="T53" s="998"/>
      <c r="U53" s="998" t="s">
        <v>9</v>
      </c>
      <c r="V53" s="998"/>
      <c r="W53" s="998">
        <v>13</v>
      </c>
      <c r="X53" s="998"/>
      <c r="Y53" s="998">
        <v>13</v>
      </c>
      <c r="Z53" s="998"/>
      <c r="AA53" s="998" t="s">
        <v>9</v>
      </c>
      <c r="AB53" s="980"/>
      <c r="AC53" s="986"/>
      <c r="AD53" s="986"/>
    </row>
    <row r="54" spans="1:30" ht="4.5" customHeight="1">
      <c r="A54" s="527"/>
      <c r="B54" s="986"/>
      <c r="C54" s="987"/>
      <c r="D54" s="993"/>
      <c r="E54" s="998"/>
      <c r="F54" s="998"/>
      <c r="G54" s="998"/>
      <c r="H54" s="999"/>
      <c r="I54" s="998"/>
      <c r="J54" s="998"/>
      <c r="K54" s="998"/>
      <c r="L54" s="998"/>
      <c r="M54" s="998"/>
      <c r="N54" s="999"/>
      <c r="O54" s="998"/>
      <c r="P54" s="998"/>
      <c r="Q54" s="998"/>
      <c r="R54" s="998"/>
      <c r="S54" s="998"/>
      <c r="T54" s="998"/>
      <c r="U54" s="998"/>
      <c r="V54" s="998"/>
      <c r="W54" s="998"/>
      <c r="X54" s="998"/>
      <c r="Y54" s="998"/>
      <c r="Z54" s="998"/>
      <c r="AA54" s="998"/>
      <c r="AB54" s="980"/>
      <c r="AC54" s="986"/>
      <c r="AD54" s="986"/>
    </row>
    <row r="55" spans="1:30" ht="13.5" thickBot="1">
      <c r="A55" s="527"/>
      <c r="B55" s="981"/>
      <c r="C55" s="982" t="s">
        <v>609</v>
      </c>
      <c r="D55" s="983"/>
      <c r="E55" s="983"/>
      <c r="F55" s="983"/>
      <c r="G55" s="983"/>
      <c r="H55" s="983"/>
      <c r="I55" s="983"/>
      <c r="J55" s="983"/>
      <c r="K55" s="983"/>
      <c r="L55" s="983"/>
      <c r="M55" s="983"/>
      <c r="N55" s="983"/>
      <c r="O55" s="983"/>
      <c r="P55" s="983"/>
      <c r="Q55" s="983"/>
      <c r="R55" s="983"/>
      <c r="S55" s="983"/>
      <c r="T55" s="983"/>
      <c r="U55" s="983"/>
      <c r="V55" s="983"/>
      <c r="W55" s="983"/>
      <c r="X55" s="983"/>
      <c r="Y55" s="983"/>
      <c r="Z55" s="983"/>
      <c r="AA55" s="983"/>
      <c r="AB55" s="980"/>
      <c r="AC55" s="984"/>
      <c r="AD55" s="985"/>
    </row>
    <row r="56" spans="1:30" ht="12.75" customHeight="1">
      <c r="A56" s="527"/>
      <c r="B56" s="986"/>
      <c r="C56" s="986"/>
      <c r="D56" s="996" t="s">
        <v>80</v>
      </c>
      <c r="E56" s="997">
        <v>7068416</v>
      </c>
      <c r="F56" s="997"/>
      <c r="G56" s="997">
        <v>5542544</v>
      </c>
      <c r="H56" s="997"/>
      <c r="I56" s="997">
        <v>1525872</v>
      </c>
      <c r="J56" s="997"/>
      <c r="K56" s="997">
        <v>7156003</v>
      </c>
      <c r="L56" s="997"/>
      <c r="M56" s="997">
        <v>5598421</v>
      </c>
      <c r="N56" s="997"/>
      <c r="O56" s="997">
        <v>1557582</v>
      </c>
      <c r="P56" s="997"/>
      <c r="Q56" s="997">
        <v>6643227</v>
      </c>
      <c r="R56" s="997"/>
      <c r="S56" s="997">
        <v>5071136</v>
      </c>
      <c r="T56" s="997"/>
      <c r="U56" s="997">
        <v>1572091</v>
      </c>
      <c r="V56" s="997"/>
      <c r="W56" s="997">
        <v>6088165</v>
      </c>
      <c r="X56" s="997"/>
      <c r="Y56" s="997">
        <v>4724341</v>
      </c>
      <c r="Z56" s="997"/>
      <c r="AA56" s="997">
        <v>1363824</v>
      </c>
      <c r="AB56" s="980"/>
      <c r="AC56" s="986"/>
      <c r="AD56" s="986"/>
    </row>
    <row r="57" spans="1:30" ht="10.5" customHeight="1">
      <c r="A57" s="527"/>
      <c r="B57" s="1001"/>
      <c r="C57" s="1002"/>
      <c r="D57" s="993" t="s">
        <v>74</v>
      </c>
      <c r="E57" s="1000">
        <v>706808</v>
      </c>
      <c r="F57" s="1000"/>
      <c r="G57" s="1000">
        <v>538561</v>
      </c>
      <c r="H57" s="1000"/>
      <c r="I57" s="1000">
        <v>168247</v>
      </c>
      <c r="J57" s="1000"/>
      <c r="K57" s="1000">
        <v>716023</v>
      </c>
      <c r="L57" s="1000"/>
      <c r="M57" s="1000">
        <v>550578</v>
      </c>
      <c r="N57" s="1000"/>
      <c r="O57" s="1000">
        <v>165445</v>
      </c>
      <c r="P57" s="1000"/>
      <c r="Q57" s="1000">
        <v>598423</v>
      </c>
      <c r="R57" s="1000"/>
      <c r="S57" s="1000">
        <v>456436</v>
      </c>
      <c r="T57" s="1000"/>
      <c r="U57" s="1000">
        <v>141987</v>
      </c>
      <c r="V57" s="1000"/>
      <c r="W57" s="1000">
        <v>518465</v>
      </c>
      <c r="X57" s="1000"/>
      <c r="Y57" s="1000">
        <v>413310</v>
      </c>
      <c r="Z57" s="1000"/>
      <c r="AA57" s="1000">
        <v>105155</v>
      </c>
      <c r="AB57" s="1003"/>
      <c r="AC57" s="1001"/>
      <c r="AD57" s="1001"/>
    </row>
    <row r="58" spans="1:30" ht="10.5" customHeight="1">
      <c r="A58" s="527"/>
      <c r="B58" s="986"/>
      <c r="C58" s="987"/>
      <c r="D58" s="993" t="s">
        <v>67</v>
      </c>
      <c r="E58" s="998">
        <v>31283</v>
      </c>
      <c r="F58" s="998"/>
      <c r="G58" s="998">
        <v>23826</v>
      </c>
      <c r="H58" s="998"/>
      <c r="I58" s="998">
        <v>7457</v>
      </c>
      <c r="J58" s="998"/>
      <c r="K58" s="998">
        <v>42740</v>
      </c>
      <c r="L58" s="998"/>
      <c r="M58" s="998">
        <v>38665</v>
      </c>
      <c r="N58" s="998"/>
      <c r="O58" s="998">
        <v>4075</v>
      </c>
      <c r="P58" s="998"/>
      <c r="Q58" s="998">
        <v>43615</v>
      </c>
      <c r="R58" s="998"/>
      <c r="S58" s="998">
        <v>33462</v>
      </c>
      <c r="T58" s="998"/>
      <c r="U58" s="998">
        <v>10153</v>
      </c>
      <c r="V58" s="998"/>
      <c r="W58" s="998">
        <v>46188</v>
      </c>
      <c r="X58" s="998"/>
      <c r="Y58" s="998">
        <v>37709</v>
      </c>
      <c r="Z58" s="998"/>
      <c r="AA58" s="998">
        <v>8479</v>
      </c>
      <c r="AB58" s="980"/>
      <c r="AC58" s="986"/>
      <c r="AD58" s="986"/>
    </row>
    <row r="59" spans="1:30" ht="10.5" customHeight="1">
      <c r="A59" s="527"/>
      <c r="B59" s="986"/>
      <c r="C59" s="987"/>
      <c r="D59" s="993" t="s">
        <v>76</v>
      </c>
      <c r="E59" s="998">
        <v>664031</v>
      </c>
      <c r="F59" s="998"/>
      <c r="G59" s="998">
        <v>548714</v>
      </c>
      <c r="H59" s="998"/>
      <c r="I59" s="998">
        <v>115317</v>
      </c>
      <c r="J59" s="998"/>
      <c r="K59" s="998">
        <v>622956</v>
      </c>
      <c r="L59" s="998"/>
      <c r="M59" s="998">
        <v>512994</v>
      </c>
      <c r="N59" s="998"/>
      <c r="O59" s="998">
        <v>109962</v>
      </c>
      <c r="P59" s="998"/>
      <c r="Q59" s="998">
        <v>594478</v>
      </c>
      <c r="R59" s="998"/>
      <c r="S59" s="998">
        <v>487960</v>
      </c>
      <c r="T59" s="998"/>
      <c r="U59" s="998">
        <v>106518</v>
      </c>
      <c r="V59" s="998"/>
      <c r="W59" s="998">
        <v>590009</v>
      </c>
      <c r="X59" s="998"/>
      <c r="Y59" s="998">
        <v>491273</v>
      </c>
      <c r="Z59" s="998"/>
      <c r="AA59" s="998">
        <v>98736</v>
      </c>
      <c r="AB59" s="980"/>
      <c r="AC59" s="986"/>
      <c r="AD59" s="986"/>
    </row>
    <row r="60" spans="1:30" ht="10.5" customHeight="1">
      <c r="A60" s="527"/>
      <c r="B60" s="986"/>
      <c r="C60" s="987"/>
      <c r="D60" s="993" t="s">
        <v>78</v>
      </c>
      <c r="E60" s="998">
        <v>49796</v>
      </c>
      <c r="F60" s="998"/>
      <c r="G60" s="998">
        <v>38039</v>
      </c>
      <c r="H60" s="998"/>
      <c r="I60" s="998">
        <v>11757</v>
      </c>
      <c r="J60" s="998"/>
      <c r="K60" s="998">
        <v>39626</v>
      </c>
      <c r="L60" s="998"/>
      <c r="M60" s="998">
        <v>32259</v>
      </c>
      <c r="N60" s="998"/>
      <c r="O60" s="998">
        <v>7367</v>
      </c>
      <c r="P60" s="998"/>
      <c r="Q60" s="998">
        <v>52984</v>
      </c>
      <c r="R60" s="998"/>
      <c r="S60" s="998">
        <v>43240</v>
      </c>
      <c r="T60" s="998"/>
      <c r="U60" s="998">
        <v>9744</v>
      </c>
      <c r="V60" s="998"/>
      <c r="W60" s="998">
        <v>59148</v>
      </c>
      <c r="X60" s="998"/>
      <c r="Y60" s="998">
        <v>46832</v>
      </c>
      <c r="Z60" s="998"/>
      <c r="AA60" s="998">
        <v>12316</v>
      </c>
      <c r="AB60" s="980"/>
      <c r="AC60" s="986"/>
      <c r="AD60" s="986"/>
    </row>
    <row r="61" spans="1:30" ht="10.5" customHeight="1">
      <c r="A61" s="527"/>
      <c r="B61" s="986"/>
      <c r="C61" s="987"/>
      <c r="D61" s="993" t="s">
        <v>87</v>
      </c>
      <c r="E61" s="998">
        <v>115990</v>
      </c>
      <c r="F61" s="998"/>
      <c r="G61" s="998">
        <v>98754</v>
      </c>
      <c r="H61" s="998"/>
      <c r="I61" s="998">
        <v>17236</v>
      </c>
      <c r="J61" s="998"/>
      <c r="K61" s="998">
        <v>91264</v>
      </c>
      <c r="L61" s="998"/>
      <c r="M61" s="998">
        <v>75211</v>
      </c>
      <c r="N61" s="998"/>
      <c r="O61" s="998">
        <v>16053</v>
      </c>
      <c r="P61" s="998"/>
      <c r="Q61" s="998">
        <v>72322</v>
      </c>
      <c r="R61" s="998"/>
      <c r="S61" s="998">
        <v>55921</v>
      </c>
      <c r="T61" s="998"/>
      <c r="U61" s="998">
        <v>16401</v>
      </c>
      <c r="V61" s="998"/>
      <c r="W61" s="998">
        <v>68180</v>
      </c>
      <c r="X61" s="998"/>
      <c r="Y61" s="998">
        <v>49311</v>
      </c>
      <c r="Z61" s="998"/>
      <c r="AA61" s="998">
        <v>18869</v>
      </c>
      <c r="AB61" s="980"/>
      <c r="AC61" s="986"/>
      <c r="AD61" s="986"/>
    </row>
    <row r="62" spans="1:30" ht="10.5" customHeight="1">
      <c r="A62" s="527"/>
      <c r="B62" s="986"/>
      <c r="C62" s="987"/>
      <c r="D62" s="993" t="s">
        <v>73</v>
      </c>
      <c r="E62" s="998">
        <v>213254</v>
      </c>
      <c r="F62" s="998"/>
      <c r="G62" s="998">
        <v>164277</v>
      </c>
      <c r="H62" s="998"/>
      <c r="I62" s="998">
        <v>48977</v>
      </c>
      <c r="J62" s="998"/>
      <c r="K62" s="998">
        <v>238871</v>
      </c>
      <c r="L62" s="998"/>
      <c r="M62" s="998">
        <v>179359</v>
      </c>
      <c r="N62" s="998"/>
      <c r="O62" s="998">
        <v>59512</v>
      </c>
      <c r="P62" s="998"/>
      <c r="Q62" s="998">
        <v>194738</v>
      </c>
      <c r="R62" s="998"/>
      <c r="S62" s="998">
        <v>151657</v>
      </c>
      <c r="T62" s="998"/>
      <c r="U62" s="998">
        <v>43081</v>
      </c>
      <c r="V62" s="998"/>
      <c r="W62" s="998">
        <v>175057</v>
      </c>
      <c r="X62" s="998"/>
      <c r="Y62" s="998">
        <v>133446</v>
      </c>
      <c r="Z62" s="998"/>
      <c r="AA62" s="998">
        <v>41611</v>
      </c>
      <c r="AB62" s="980"/>
      <c r="AC62" s="986"/>
      <c r="AD62" s="986"/>
    </row>
    <row r="63" spans="1:30" ht="10.5" customHeight="1">
      <c r="A63" s="527"/>
      <c r="B63" s="986"/>
      <c r="C63" s="987"/>
      <c r="D63" s="993" t="s">
        <v>68</v>
      </c>
      <c r="E63" s="998">
        <v>68527</v>
      </c>
      <c r="F63" s="998"/>
      <c r="G63" s="998">
        <v>60058</v>
      </c>
      <c r="H63" s="998"/>
      <c r="I63" s="998">
        <v>8469</v>
      </c>
      <c r="J63" s="998"/>
      <c r="K63" s="998">
        <v>96505</v>
      </c>
      <c r="L63" s="998"/>
      <c r="M63" s="998">
        <v>78117</v>
      </c>
      <c r="N63" s="998"/>
      <c r="O63" s="998">
        <v>18388</v>
      </c>
      <c r="P63" s="998"/>
      <c r="Q63" s="998">
        <v>70849</v>
      </c>
      <c r="R63" s="998"/>
      <c r="S63" s="998">
        <v>54046</v>
      </c>
      <c r="T63" s="998"/>
      <c r="U63" s="998">
        <v>16803</v>
      </c>
      <c r="V63" s="998"/>
      <c r="W63" s="998">
        <v>84085</v>
      </c>
      <c r="X63" s="998"/>
      <c r="Y63" s="998">
        <v>68150</v>
      </c>
      <c r="Z63" s="998"/>
      <c r="AA63" s="998">
        <v>15935</v>
      </c>
      <c r="AB63" s="980"/>
      <c r="AC63" s="986"/>
      <c r="AD63" s="986"/>
    </row>
    <row r="64" spans="1:30" ht="10.5" customHeight="1">
      <c r="A64" s="527"/>
      <c r="B64" s="986"/>
      <c r="C64" s="987"/>
      <c r="D64" s="993" t="s">
        <v>86</v>
      </c>
      <c r="E64" s="998">
        <v>245150</v>
      </c>
      <c r="F64" s="998"/>
      <c r="G64" s="998">
        <v>180798</v>
      </c>
      <c r="H64" s="998"/>
      <c r="I64" s="998">
        <v>64352</v>
      </c>
      <c r="J64" s="998"/>
      <c r="K64" s="998">
        <v>269332</v>
      </c>
      <c r="L64" s="998"/>
      <c r="M64" s="998">
        <v>200844</v>
      </c>
      <c r="N64" s="998"/>
      <c r="O64" s="998">
        <v>68488</v>
      </c>
      <c r="P64" s="998"/>
      <c r="Q64" s="998">
        <v>255443</v>
      </c>
      <c r="R64" s="998"/>
      <c r="S64" s="998">
        <v>189302</v>
      </c>
      <c r="T64" s="998"/>
      <c r="U64" s="998">
        <v>66141</v>
      </c>
      <c r="V64" s="998"/>
      <c r="W64" s="998">
        <v>257590</v>
      </c>
      <c r="X64" s="998"/>
      <c r="Y64" s="998">
        <v>172557</v>
      </c>
      <c r="Z64" s="998"/>
      <c r="AA64" s="998">
        <v>85033</v>
      </c>
      <c r="AB64" s="980"/>
      <c r="AC64" s="986"/>
      <c r="AD64" s="986"/>
    </row>
    <row r="65" spans="1:95" ht="10.5" customHeight="1">
      <c r="A65" s="527"/>
      <c r="B65" s="986"/>
      <c r="C65" s="987"/>
      <c r="D65" s="993" t="s">
        <v>88</v>
      </c>
      <c r="E65" s="998">
        <v>71536</v>
      </c>
      <c r="F65" s="998"/>
      <c r="G65" s="998">
        <v>55315</v>
      </c>
      <c r="H65" s="998"/>
      <c r="I65" s="998">
        <v>16221</v>
      </c>
      <c r="J65" s="998"/>
      <c r="K65" s="998">
        <v>54076</v>
      </c>
      <c r="L65" s="998"/>
      <c r="M65" s="998">
        <v>42741</v>
      </c>
      <c r="N65" s="998"/>
      <c r="O65" s="998">
        <v>11335</v>
      </c>
      <c r="P65" s="998"/>
      <c r="Q65" s="998">
        <v>56799</v>
      </c>
      <c r="R65" s="998"/>
      <c r="S65" s="998">
        <v>46603</v>
      </c>
      <c r="T65" s="998"/>
      <c r="U65" s="998">
        <v>10196</v>
      </c>
      <c r="V65" s="998"/>
      <c r="W65" s="998">
        <v>56313</v>
      </c>
      <c r="X65" s="998"/>
      <c r="Y65" s="998">
        <v>45089</v>
      </c>
      <c r="Z65" s="998"/>
      <c r="AA65" s="998">
        <v>11224</v>
      </c>
      <c r="AB65" s="980"/>
      <c r="AC65" s="986"/>
      <c r="AD65" s="986"/>
    </row>
    <row r="66" spans="1:95" ht="10.5" customHeight="1">
      <c r="A66" s="527"/>
      <c r="B66" s="986"/>
      <c r="C66" s="987"/>
      <c r="D66" s="993" t="s">
        <v>72</v>
      </c>
      <c r="E66" s="998">
        <v>394466</v>
      </c>
      <c r="F66" s="998"/>
      <c r="G66" s="998">
        <v>316784</v>
      </c>
      <c r="H66" s="998"/>
      <c r="I66" s="998">
        <v>77682</v>
      </c>
      <c r="J66" s="998"/>
      <c r="K66" s="998">
        <v>433528</v>
      </c>
      <c r="L66" s="998"/>
      <c r="M66" s="998">
        <v>340681</v>
      </c>
      <c r="N66" s="998"/>
      <c r="O66" s="998">
        <v>92847</v>
      </c>
      <c r="P66" s="998"/>
      <c r="Q66" s="998">
        <v>367360</v>
      </c>
      <c r="R66" s="998"/>
      <c r="S66" s="998">
        <v>283003</v>
      </c>
      <c r="T66" s="998"/>
      <c r="U66" s="998">
        <v>84357</v>
      </c>
      <c r="V66" s="998"/>
      <c r="W66" s="998">
        <v>358338</v>
      </c>
      <c r="X66" s="998"/>
      <c r="Y66" s="998">
        <v>281392</v>
      </c>
      <c r="Z66" s="998"/>
      <c r="AA66" s="998">
        <v>76946</v>
      </c>
      <c r="AB66" s="980"/>
      <c r="AC66" s="986"/>
      <c r="AD66" s="986"/>
    </row>
    <row r="67" spans="1:95" ht="10.5" customHeight="1">
      <c r="A67" s="527"/>
      <c r="B67" s="986"/>
      <c r="C67" s="987"/>
      <c r="D67" s="993" t="s">
        <v>71</v>
      </c>
      <c r="E67" s="998">
        <v>1454240</v>
      </c>
      <c r="F67" s="998"/>
      <c r="G67" s="998">
        <v>1032918</v>
      </c>
      <c r="H67" s="998"/>
      <c r="I67" s="998">
        <v>421322</v>
      </c>
      <c r="J67" s="998"/>
      <c r="K67" s="998">
        <v>1429328</v>
      </c>
      <c r="L67" s="998"/>
      <c r="M67" s="998">
        <v>1000261</v>
      </c>
      <c r="N67" s="998"/>
      <c r="O67" s="998">
        <v>429067</v>
      </c>
      <c r="P67" s="998"/>
      <c r="Q67" s="998">
        <v>1402683</v>
      </c>
      <c r="R67" s="998"/>
      <c r="S67" s="998">
        <v>951024</v>
      </c>
      <c r="T67" s="998"/>
      <c r="U67" s="998">
        <v>451659</v>
      </c>
      <c r="V67" s="998"/>
      <c r="W67" s="998">
        <v>1171770</v>
      </c>
      <c r="X67" s="998"/>
      <c r="Y67" s="998">
        <v>811335</v>
      </c>
      <c r="Z67" s="998"/>
      <c r="AA67" s="998">
        <v>360434</v>
      </c>
      <c r="AB67" s="980"/>
      <c r="AC67" s="986"/>
      <c r="AD67" s="986"/>
    </row>
    <row r="68" spans="1:95" ht="10.5" customHeight="1">
      <c r="A68" s="527"/>
      <c r="B68" s="986"/>
      <c r="C68" s="987"/>
      <c r="D68" s="993" t="s">
        <v>69</v>
      </c>
      <c r="E68" s="998">
        <v>51220</v>
      </c>
      <c r="F68" s="998"/>
      <c r="G68" s="998">
        <v>40189</v>
      </c>
      <c r="H68" s="998"/>
      <c r="I68" s="998">
        <v>11031</v>
      </c>
      <c r="J68" s="998"/>
      <c r="K68" s="998">
        <v>37661</v>
      </c>
      <c r="L68" s="998"/>
      <c r="M68" s="998">
        <v>30343</v>
      </c>
      <c r="N68" s="998"/>
      <c r="O68" s="998">
        <v>7318</v>
      </c>
      <c r="P68" s="998"/>
      <c r="Q68" s="998">
        <v>49560</v>
      </c>
      <c r="R68" s="998"/>
      <c r="S68" s="998">
        <v>35228</v>
      </c>
      <c r="T68" s="998"/>
      <c r="U68" s="998">
        <v>14332</v>
      </c>
      <c r="V68" s="998"/>
      <c r="W68" s="998">
        <v>37391</v>
      </c>
      <c r="X68" s="998"/>
      <c r="Y68" s="998">
        <v>30832</v>
      </c>
      <c r="Z68" s="998"/>
      <c r="AA68" s="998">
        <v>6560</v>
      </c>
      <c r="AB68" s="980"/>
      <c r="AC68" s="986"/>
      <c r="AD68" s="986"/>
    </row>
    <row r="69" spans="1:95" ht="10.5" customHeight="1">
      <c r="A69" s="527"/>
      <c r="B69" s="986"/>
      <c r="C69" s="987"/>
      <c r="D69" s="993" t="s">
        <v>75</v>
      </c>
      <c r="E69" s="998">
        <v>1455102</v>
      </c>
      <c r="F69" s="998"/>
      <c r="G69" s="998">
        <v>1183795</v>
      </c>
      <c r="H69" s="998"/>
      <c r="I69" s="998">
        <v>271307</v>
      </c>
      <c r="J69" s="998"/>
      <c r="K69" s="998">
        <v>1461761</v>
      </c>
      <c r="L69" s="998"/>
      <c r="M69" s="998">
        <v>1188484</v>
      </c>
      <c r="N69" s="998"/>
      <c r="O69" s="998">
        <v>273277</v>
      </c>
      <c r="P69" s="998"/>
      <c r="Q69" s="998">
        <v>1359325</v>
      </c>
      <c r="R69" s="998"/>
      <c r="S69" s="998">
        <v>1065231</v>
      </c>
      <c r="T69" s="998"/>
      <c r="U69" s="998">
        <v>294094</v>
      </c>
      <c r="V69" s="998"/>
      <c r="W69" s="998">
        <v>1295770</v>
      </c>
      <c r="X69" s="998"/>
      <c r="Y69" s="998">
        <v>1049834</v>
      </c>
      <c r="Z69" s="998"/>
      <c r="AA69" s="998">
        <v>245935</v>
      </c>
      <c r="AB69" s="980"/>
      <c r="AC69" s="986"/>
      <c r="AD69" s="986"/>
    </row>
    <row r="70" spans="1:95" ht="10.5" customHeight="1">
      <c r="A70" s="527"/>
      <c r="B70" s="986"/>
      <c r="C70" s="987"/>
      <c r="D70" s="993" t="s">
        <v>94</v>
      </c>
      <c r="E70" s="998">
        <v>296925</v>
      </c>
      <c r="F70" s="998"/>
      <c r="G70" s="998">
        <v>234004</v>
      </c>
      <c r="H70" s="998"/>
      <c r="I70" s="998">
        <v>62921</v>
      </c>
      <c r="J70" s="998"/>
      <c r="K70" s="998">
        <v>323979</v>
      </c>
      <c r="L70" s="998"/>
      <c r="M70" s="998">
        <v>248746</v>
      </c>
      <c r="N70" s="998"/>
      <c r="O70" s="998">
        <v>75233</v>
      </c>
      <c r="P70" s="998"/>
      <c r="Q70" s="998">
        <v>296283</v>
      </c>
      <c r="R70" s="998"/>
      <c r="S70" s="998">
        <v>220222</v>
      </c>
      <c r="T70" s="998"/>
      <c r="U70" s="998">
        <v>76061</v>
      </c>
      <c r="V70" s="998"/>
      <c r="W70" s="998">
        <v>252336</v>
      </c>
      <c r="X70" s="998"/>
      <c r="Y70" s="998">
        <v>185089</v>
      </c>
      <c r="Z70" s="998"/>
      <c r="AA70" s="998">
        <v>67247</v>
      </c>
      <c r="AB70" s="980"/>
      <c r="AC70" s="986"/>
      <c r="AD70" s="986"/>
    </row>
    <row r="71" spans="1:95" ht="10.5" customHeight="1">
      <c r="A71" s="527"/>
      <c r="B71" s="986"/>
      <c r="C71" s="987"/>
      <c r="D71" s="993" t="s">
        <v>70</v>
      </c>
      <c r="E71" s="998">
        <v>402024</v>
      </c>
      <c r="F71" s="998"/>
      <c r="G71" s="998">
        <v>299492</v>
      </c>
      <c r="H71" s="998"/>
      <c r="I71" s="998">
        <v>102532</v>
      </c>
      <c r="J71" s="998"/>
      <c r="K71" s="998">
        <v>457542</v>
      </c>
      <c r="L71" s="998"/>
      <c r="M71" s="998">
        <v>360301</v>
      </c>
      <c r="N71" s="998"/>
      <c r="O71" s="998">
        <v>97241</v>
      </c>
      <c r="P71" s="998"/>
      <c r="Q71" s="998">
        <v>394651</v>
      </c>
      <c r="R71" s="998"/>
      <c r="S71" s="998">
        <v>299918</v>
      </c>
      <c r="T71" s="998"/>
      <c r="U71" s="998">
        <v>94733</v>
      </c>
      <c r="V71" s="998"/>
      <c r="W71" s="998">
        <v>360053</v>
      </c>
      <c r="X71" s="998"/>
      <c r="Y71" s="998">
        <v>272349</v>
      </c>
      <c r="Z71" s="998"/>
      <c r="AA71" s="998">
        <v>87704</v>
      </c>
      <c r="AB71" s="980"/>
      <c r="AC71" s="986"/>
      <c r="AD71" s="986"/>
    </row>
    <row r="72" spans="1:95" ht="10.5" customHeight="1">
      <c r="A72" s="527"/>
      <c r="B72" s="986"/>
      <c r="C72" s="987"/>
      <c r="D72" s="993" t="s">
        <v>77</v>
      </c>
      <c r="E72" s="998">
        <v>177532</v>
      </c>
      <c r="F72" s="998"/>
      <c r="G72" s="998">
        <v>149120</v>
      </c>
      <c r="H72" s="998"/>
      <c r="I72" s="998">
        <v>28412</v>
      </c>
      <c r="J72" s="998"/>
      <c r="K72" s="998">
        <v>167665</v>
      </c>
      <c r="L72" s="998"/>
      <c r="M72" s="998">
        <v>135157</v>
      </c>
      <c r="N72" s="998"/>
      <c r="O72" s="998">
        <v>32508</v>
      </c>
      <c r="P72" s="998"/>
      <c r="Q72" s="998">
        <v>171064</v>
      </c>
      <c r="R72" s="998"/>
      <c r="S72" s="998">
        <v>140666</v>
      </c>
      <c r="T72" s="998"/>
      <c r="U72" s="998">
        <v>30398</v>
      </c>
      <c r="V72" s="998"/>
      <c r="W72" s="998">
        <v>151855</v>
      </c>
      <c r="X72" s="998"/>
      <c r="Y72" s="998">
        <v>126411</v>
      </c>
      <c r="Z72" s="998"/>
      <c r="AA72" s="998">
        <v>25443</v>
      </c>
      <c r="AB72" s="980"/>
      <c r="AC72" s="986"/>
      <c r="AD72" s="986"/>
    </row>
    <row r="73" spans="1:95" ht="10.5" customHeight="1">
      <c r="A73" s="527"/>
      <c r="B73" s="986"/>
      <c r="C73" s="987"/>
      <c r="D73" s="993" t="s">
        <v>79</v>
      </c>
      <c r="E73" s="998">
        <v>95696</v>
      </c>
      <c r="F73" s="998"/>
      <c r="G73" s="998">
        <v>80345</v>
      </c>
      <c r="H73" s="998"/>
      <c r="I73" s="998">
        <v>15351</v>
      </c>
      <c r="J73" s="998"/>
      <c r="K73" s="998">
        <v>115829</v>
      </c>
      <c r="L73" s="998"/>
      <c r="M73" s="998">
        <v>99314</v>
      </c>
      <c r="N73" s="998"/>
      <c r="O73" s="998">
        <v>16515</v>
      </c>
      <c r="P73" s="998"/>
      <c r="Q73" s="998">
        <v>101354</v>
      </c>
      <c r="R73" s="998"/>
      <c r="S73" s="998">
        <v>81881</v>
      </c>
      <c r="T73" s="998"/>
      <c r="U73" s="998">
        <v>19473</v>
      </c>
      <c r="V73" s="998"/>
      <c r="W73" s="998">
        <v>100768</v>
      </c>
      <c r="X73" s="998"/>
      <c r="Y73" s="998">
        <v>83319</v>
      </c>
      <c r="Z73" s="998"/>
      <c r="AA73" s="998">
        <v>17449</v>
      </c>
      <c r="AB73" s="980"/>
      <c r="AC73" s="986"/>
      <c r="AD73" s="986"/>
    </row>
    <row r="74" spans="1:95" ht="10.5" customHeight="1">
      <c r="A74" s="527"/>
      <c r="B74" s="986"/>
      <c r="C74" s="987"/>
      <c r="D74" s="993" t="s">
        <v>89</v>
      </c>
      <c r="E74" s="998">
        <v>219797</v>
      </c>
      <c r="F74" s="998"/>
      <c r="G74" s="998">
        <v>177003</v>
      </c>
      <c r="H74" s="998"/>
      <c r="I74" s="998">
        <v>42794</v>
      </c>
      <c r="J74" s="998"/>
      <c r="K74" s="998">
        <v>221603</v>
      </c>
      <c r="L74" s="998"/>
      <c r="M74" s="998">
        <v>181621</v>
      </c>
      <c r="N74" s="998"/>
      <c r="O74" s="998">
        <v>39982</v>
      </c>
      <c r="P74" s="998"/>
      <c r="Q74" s="998">
        <v>216200</v>
      </c>
      <c r="R74" s="998"/>
      <c r="S74" s="998">
        <v>172588</v>
      </c>
      <c r="T74" s="998"/>
      <c r="U74" s="998">
        <v>43612</v>
      </c>
      <c r="V74" s="998"/>
      <c r="W74" s="998">
        <v>193095</v>
      </c>
      <c r="X74" s="998"/>
      <c r="Y74" s="998">
        <v>154108</v>
      </c>
      <c r="Z74" s="998"/>
      <c r="AA74" s="998">
        <v>38988</v>
      </c>
      <c r="AB74" s="980"/>
      <c r="AC74" s="986"/>
      <c r="AD74" s="986"/>
    </row>
    <row r="75" spans="1:95" ht="10.5" customHeight="1">
      <c r="A75" s="527"/>
      <c r="B75" s="986"/>
      <c r="C75" s="987"/>
      <c r="D75" s="993" t="s">
        <v>605</v>
      </c>
      <c r="E75" s="998">
        <v>120894</v>
      </c>
      <c r="F75" s="998"/>
      <c r="G75" s="998">
        <v>99151</v>
      </c>
      <c r="H75" s="998"/>
      <c r="I75" s="998">
        <v>21743</v>
      </c>
      <c r="J75" s="998"/>
      <c r="K75" s="998">
        <v>72979</v>
      </c>
      <c r="L75" s="998"/>
      <c r="M75" s="998">
        <v>63650</v>
      </c>
      <c r="N75" s="998"/>
      <c r="O75" s="998">
        <v>9329</v>
      </c>
      <c r="P75" s="998"/>
      <c r="Q75" s="998">
        <v>76453</v>
      </c>
      <c r="R75" s="998"/>
      <c r="S75" s="998">
        <v>63571</v>
      </c>
      <c r="T75" s="998"/>
      <c r="U75" s="998">
        <v>12882</v>
      </c>
      <c r="V75" s="998"/>
      <c r="W75" s="998">
        <v>80631</v>
      </c>
      <c r="X75" s="998"/>
      <c r="Y75" s="998">
        <v>65927</v>
      </c>
      <c r="Z75" s="998"/>
      <c r="AA75" s="998">
        <v>14704</v>
      </c>
      <c r="AB75" s="980"/>
      <c r="AC75" s="986"/>
      <c r="AD75" s="986"/>
    </row>
    <row r="76" spans="1:95" ht="10.5" customHeight="1">
      <c r="A76" s="527"/>
      <c r="B76" s="986"/>
      <c r="C76" s="987"/>
      <c r="D76" s="993" t="s">
        <v>606</v>
      </c>
      <c r="E76" s="998">
        <v>76360</v>
      </c>
      <c r="F76" s="998"/>
      <c r="G76" s="998">
        <v>65629</v>
      </c>
      <c r="H76" s="998"/>
      <c r="I76" s="998">
        <v>10731</v>
      </c>
      <c r="J76" s="998"/>
      <c r="K76" s="998">
        <v>118044</v>
      </c>
      <c r="L76" s="998"/>
      <c r="M76" s="998">
        <v>95805</v>
      </c>
      <c r="N76" s="998"/>
      <c r="O76" s="998">
        <v>22239</v>
      </c>
      <c r="P76" s="998"/>
      <c r="Q76" s="998">
        <v>128626</v>
      </c>
      <c r="R76" s="998"/>
      <c r="S76" s="998">
        <v>101186</v>
      </c>
      <c r="T76" s="998"/>
      <c r="U76" s="998">
        <v>27440</v>
      </c>
      <c r="V76" s="998"/>
      <c r="W76" s="998">
        <v>115777</v>
      </c>
      <c r="X76" s="998"/>
      <c r="Y76" s="998">
        <v>92497</v>
      </c>
      <c r="Z76" s="998"/>
      <c r="AA76" s="998">
        <v>23280</v>
      </c>
      <c r="AB76" s="980"/>
      <c r="AC76" s="986"/>
      <c r="AD76" s="986"/>
    </row>
    <row r="77" spans="1:95" ht="10.5" customHeight="1">
      <c r="A77" s="527"/>
      <c r="B77" s="986"/>
      <c r="C77" s="987"/>
      <c r="D77" s="993" t="s">
        <v>607</v>
      </c>
      <c r="E77" s="998">
        <v>157785</v>
      </c>
      <c r="F77" s="998"/>
      <c r="G77" s="998">
        <v>155772</v>
      </c>
      <c r="H77" s="998"/>
      <c r="I77" s="998">
        <v>2013</v>
      </c>
      <c r="J77" s="998"/>
      <c r="K77" s="998">
        <v>144691</v>
      </c>
      <c r="L77" s="998"/>
      <c r="M77" s="998">
        <v>143290</v>
      </c>
      <c r="N77" s="998"/>
      <c r="O77" s="998">
        <v>1401</v>
      </c>
      <c r="P77" s="998"/>
      <c r="Q77" s="998">
        <v>140017</v>
      </c>
      <c r="R77" s="998"/>
      <c r="S77" s="998">
        <v>137991</v>
      </c>
      <c r="T77" s="998"/>
      <c r="U77" s="998">
        <v>2026</v>
      </c>
      <c r="V77" s="998"/>
      <c r="W77" s="998">
        <v>115346</v>
      </c>
      <c r="X77" s="998"/>
      <c r="Y77" s="998">
        <v>113570</v>
      </c>
      <c r="Z77" s="998"/>
      <c r="AA77" s="998">
        <v>1776</v>
      </c>
      <c r="AB77" s="980"/>
      <c r="AC77" s="986"/>
      <c r="AD77" s="986"/>
    </row>
    <row r="78" spans="1:95" ht="13.5" customHeight="1" thickBot="1">
      <c r="A78" s="527"/>
      <c r="B78" s="1004"/>
      <c r="C78" s="1005" t="s">
        <v>610</v>
      </c>
      <c r="D78" s="1006"/>
      <c r="E78" s="1007"/>
      <c r="F78" s="1007"/>
      <c r="G78" s="1008"/>
      <c r="H78" s="1009"/>
      <c r="I78" s="1001"/>
      <c r="J78" s="1001"/>
      <c r="K78" s="1001"/>
      <c r="L78" s="1007"/>
      <c r="M78" s="1009" t="s">
        <v>611</v>
      </c>
      <c r="N78" s="1007"/>
      <c r="O78" s="1007"/>
      <c r="P78" s="1009"/>
      <c r="Q78" s="1009"/>
      <c r="R78" s="1009"/>
      <c r="S78" s="1008"/>
      <c r="T78" s="1008"/>
      <c r="U78" s="1008"/>
      <c r="V78" s="1009"/>
      <c r="W78" s="1009"/>
      <c r="X78" s="1009"/>
      <c r="Y78" s="1009"/>
      <c r="Z78" s="1009"/>
      <c r="AA78" s="1010"/>
      <c r="AB78" s="980"/>
      <c r="AC78" s="972"/>
      <c r="AD78" s="1011"/>
    </row>
    <row r="79" spans="1:95" s="1018" customFormat="1" ht="13.5" customHeight="1" thickBot="1">
      <c r="A79" s="1012"/>
      <c r="B79" s="492"/>
      <c r="C79" s="492"/>
      <c r="D79" s="492"/>
      <c r="E79" s="1013"/>
      <c r="F79" s="1013"/>
      <c r="G79" s="1013"/>
      <c r="H79" s="1013"/>
      <c r="I79" s="1013"/>
      <c r="J79" s="1013"/>
      <c r="K79" s="1013"/>
      <c r="L79" s="1013"/>
      <c r="M79" s="1013"/>
      <c r="N79" s="1013"/>
      <c r="O79" s="1013"/>
      <c r="P79" s="1013"/>
      <c r="Q79" s="1013"/>
      <c r="R79" s="1013"/>
      <c r="S79" s="1013"/>
      <c r="T79" s="1013"/>
      <c r="U79" s="1013"/>
      <c r="V79" s="1013"/>
      <c r="W79" s="1013"/>
      <c r="X79" s="1013"/>
      <c r="Y79" s="1013"/>
      <c r="Z79" s="1013"/>
      <c r="AA79" s="1014" t="s">
        <v>603</v>
      </c>
      <c r="AB79" s="1015">
        <v>17</v>
      </c>
      <c r="AC79" s="1016"/>
      <c r="AD79" s="1017"/>
      <c r="AE79" s="1017"/>
      <c r="AF79" s="1017"/>
      <c r="AG79" s="1017"/>
      <c r="AH79" s="1017"/>
      <c r="AI79" s="1017"/>
      <c r="AJ79" s="1017"/>
      <c r="AK79" s="1017"/>
      <c r="AL79" s="1017"/>
      <c r="AM79" s="1017"/>
      <c r="AN79" s="1017"/>
      <c r="AO79" s="1017"/>
      <c r="AP79" s="1017"/>
      <c r="AQ79" s="1017"/>
      <c r="AR79" s="1017"/>
      <c r="AS79" s="1017"/>
      <c r="AT79" s="1017"/>
      <c r="AU79" s="1017"/>
      <c r="AV79" s="1017"/>
      <c r="AW79" s="1017"/>
      <c r="AX79" s="1017"/>
      <c r="AY79" s="1017"/>
      <c r="AZ79" s="1017"/>
      <c r="BA79" s="1017"/>
      <c r="BB79" s="1017"/>
      <c r="BC79" s="1017"/>
      <c r="BD79" s="1017"/>
      <c r="BE79" s="1017"/>
      <c r="BF79" s="1017"/>
      <c r="BG79" s="1017"/>
      <c r="BH79" s="1017"/>
      <c r="BI79" s="1017"/>
      <c r="BJ79" s="1017"/>
      <c r="BK79" s="1017"/>
      <c r="BL79" s="1017"/>
      <c r="BM79" s="1017"/>
      <c r="BN79" s="1017"/>
      <c r="BO79" s="1017"/>
      <c r="BP79" s="1017"/>
      <c r="BQ79" s="1017"/>
      <c r="BR79" s="1017"/>
      <c r="BS79" s="1017"/>
      <c r="BT79" s="1017"/>
      <c r="BU79" s="1017"/>
      <c r="BV79" s="1017"/>
      <c r="BW79" s="1017"/>
      <c r="BX79" s="1017"/>
      <c r="BY79" s="1017"/>
      <c r="BZ79" s="1017"/>
      <c r="CA79" s="1017"/>
      <c r="CB79" s="1017"/>
      <c r="CC79" s="1017"/>
      <c r="CD79" s="1017"/>
      <c r="CE79" s="1017"/>
      <c r="CF79" s="1017"/>
      <c r="CG79" s="1017"/>
      <c r="CH79" s="1017"/>
      <c r="CI79" s="1017"/>
      <c r="CJ79" s="1017"/>
      <c r="CK79" s="1017"/>
      <c r="CL79" s="1017"/>
      <c r="CM79" s="1017"/>
      <c r="CN79" s="1017"/>
      <c r="CO79" s="1017"/>
      <c r="CP79" s="1017"/>
      <c r="CQ79" s="1017"/>
    </row>
  </sheetData>
  <mergeCells count="4">
    <mergeCell ref="E6:I6"/>
    <mergeCell ref="K6:O6"/>
    <mergeCell ref="Q6:U6"/>
    <mergeCell ref="W6:AA6"/>
  </mergeCells>
  <pageMargins left="0.15748031496062992" right="0.15748031496062992" top="0.19685039370078741" bottom="0.19685039370078741" header="0.31496062992125984" footer="0"/>
  <pageSetup paperSize="9" scale="90" orientation="portrait" verticalDpi="1200" r:id="rId1"/>
</worksheet>
</file>

<file path=xl/worksheets/sheet16.xml><?xml version="1.0" encoding="utf-8"?>
<worksheet xmlns="http://schemas.openxmlformats.org/spreadsheetml/2006/main" xmlns:r="http://schemas.openxmlformats.org/officeDocument/2006/relationships">
  <sheetPr>
    <tabColor indexed="22"/>
    <pageSetUpPr fitToPage="1"/>
  </sheetPr>
  <dimension ref="A1:BT86"/>
  <sheetViews>
    <sheetView workbookViewId="0"/>
  </sheetViews>
  <sheetFormatPr defaultRowHeight="12.75"/>
  <cols>
    <col min="1" max="1" width="1" style="379" customWidth="1"/>
    <col min="2" max="2" width="2.5703125" style="379" customWidth="1"/>
    <col min="3" max="3" width="2" style="379" customWidth="1"/>
    <col min="4" max="4" width="11.7109375" style="379" customWidth="1"/>
    <col min="5" max="5" width="6.28515625" style="379" customWidth="1"/>
    <col min="6" max="6" width="0.42578125" style="379" customWidth="1"/>
    <col min="7" max="7" width="6.28515625" style="379" customWidth="1"/>
    <col min="8" max="8" width="0.42578125" style="379" customWidth="1"/>
    <col min="9" max="9" width="6.28515625" style="379" customWidth="1"/>
    <col min="10" max="10" width="0.42578125" style="379" customWidth="1"/>
    <col min="11" max="11" width="6.42578125" style="379" customWidth="1"/>
    <col min="12" max="12" width="0.28515625" style="379" customWidth="1"/>
    <col min="13" max="13" width="6.42578125" style="379" customWidth="1"/>
    <col min="14" max="14" width="0.28515625" style="379" customWidth="1"/>
    <col min="15" max="15" width="6.28515625" style="379" customWidth="1"/>
    <col min="16" max="16" width="0.28515625" style="379" customWidth="1"/>
    <col min="17" max="17" width="7.42578125" style="379" customWidth="1"/>
    <col min="18" max="18" width="0.28515625" style="379" customWidth="1"/>
    <col min="19" max="19" width="5.85546875" style="379" customWidth="1"/>
    <col min="20" max="20" width="0.28515625" style="379" customWidth="1"/>
    <col min="21" max="21" width="5.5703125" style="568" customWidth="1"/>
    <col min="22" max="22" width="0.28515625" style="379" customWidth="1"/>
    <col min="23" max="23" width="5.85546875" style="379" customWidth="1"/>
    <col min="24" max="24" width="0.28515625" style="379" customWidth="1"/>
    <col min="25" max="25" width="5.5703125" style="379" customWidth="1"/>
    <col min="26" max="26" width="0.28515625" style="379" customWidth="1"/>
    <col min="27" max="27" width="5.85546875" style="379" customWidth="1"/>
    <col min="28" max="28" width="0.28515625" style="379" customWidth="1"/>
    <col min="29" max="29" width="5.7109375" style="379" customWidth="1"/>
    <col min="30" max="30" width="0.28515625" style="379" customWidth="1"/>
    <col min="31" max="31" width="2.5703125" style="379" customWidth="1"/>
    <col min="32" max="32" width="1" style="379" customWidth="1"/>
    <col min="33" max="16384" width="9.140625" style="379"/>
  </cols>
  <sheetData>
    <row r="1" spans="1:72" ht="13.5" customHeight="1" thickBot="1">
      <c r="A1" s="376"/>
      <c r="B1" s="377"/>
      <c r="C1" s="377"/>
      <c r="D1" s="377"/>
      <c r="E1" s="377"/>
      <c r="F1" s="1347"/>
      <c r="G1" s="1347"/>
      <c r="H1" s="1347"/>
      <c r="I1" s="1347"/>
      <c r="J1" s="1347"/>
      <c r="K1" s="1347"/>
      <c r="L1" s="1347"/>
      <c r="M1" s="1347"/>
      <c r="N1" s="1347"/>
      <c r="O1" s="1347"/>
      <c r="P1" s="1347"/>
      <c r="Q1" s="1347"/>
      <c r="R1" s="1347"/>
      <c r="S1" s="1347"/>
      <c r="T1" s="1347"/>
      <c r="U1" s="1347"/>
      <c r="V1" s="1347"/>
      <c r="W1" s="1645" t="s">
        <v>181</v>
      </c>
      <c r="X1" s="1645"/>
      <c r="Y1" s="1645"/>
      <c r="Z1" s="1645"/>
      <c r="AA1" s="1645"/>
      <c r="AB1" s="1645"/>
      <c r="AC1" s="1645"/>
      <c r="AD1" s="1645"/>
      <c r="AE1" s="1359"/>
      <c r="AF1" s="376"/>
    </row>
    <row r="2" spans="1:72" ht="6" customHeight="1">
      <c r="A2" s="376"/>
      <c r="B2" s="1646"/>
      <c r="C2" s="1647"/>
      <c r="D2" s="1647"/>
      <c r="E2" s="890"/>
      <c r="F2" s="890"/>
      <c r="G2" s="890"/>
      <c r="H2" s="890"/>
      <c r="I2" s="575"/>
      <c r="J2" s="575"/>
      <c r="K2" s="575"/>
      <c r="L2" s="575"/>
      <c r="M2" s="575"/>
      <c r="N2" s="575"/>
      <c r="O2" s="575"/>
      <c r="P2" s="575"/>
      <c r="Q2" s="575"/>
      <c r="R2" s="575"/>
      <c r="S2" s="575"/>
      <c r="T2" s="575"/>
      <c r="U2" s="575"/>
      <c r="V2" s="575"/>
      <c r="W2" s="575"/>
      <c r="X2" s="575"/>
      <c r="Y2" s="381"/>
      <c r="Z2" s="381"/>
      <c r="AA2" s="381"/>
      <c r="AB2" s="381"/>
      <c r="AC2" s="381"/>
      <c r="AD2" s="381"/>
      <c r="AE2" s="382"/>
      <c r="AF2" s="376"/>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c r="BR2" s="433"/>
      <c r="BS2" s="433"/>
      <c r="BT2" s="433"/>
    </row>
    <row r="3" spans="1:72" ht="11.25" customHeight="1" thickBot="1">
      <c r="A3" s="376"/>
      <c r="B3" s="383"/>
      <c r="C3" s="382"/>
      <c r="D3" s="382"/>
      <c r="E3" s="382"/>
      <c r="F3" s="382"/>
      <c r="G3" s="382"/>
      <c r="H3" s="382"/>
      <c r="I3" s="382"/>
      <c r="J3" s="382"/>
      <c r="K3" s="382"/>
      <c r="L3" s="382"/>
      <c r="M3" s="382"/>
      <c r="N3" s="382"/>
      <c r="O3" s="382"/>
      <c r="P3" s="382"/>
      <c r="Q3" s="382"/>
      <c r="R3" s="382"/>
      <c r="S3" s="382"/>
      <c r="T3" s="382"/>
      <c r="U3" s="446"/>
      <c r="V3" s="382"/>
      <c r="W3" s="382"/>
      <c r="X3" s="382"/>
      <c r="Y3" s="382" t="s">
        <v>36</v>
      </c>
      <c r="Z3" s="382"/>
      <c r="AA3" s="1356"/>
      <c r="AB3" s="382"/>
      <c r="AC3" s="1356" t="s">
        <v>85</v>
      </c>
      <c r="AD3" s="382"/>
      <c r="AE3" s="382"/>
      <c r="AF3" s="376"/>
      <c r="AG3" s="433"/>
      <c r="AH3" s="433"/>
      <c r="AI3" s="433"/>
      <c r="AJ3" s="433"/>
      <c r="AK3" s="433"/>
      <c r="AL3" s="433"/>
      <c r="AM3" s="433"/>
      <c r="AN3" s="433"/>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c r="BN3" s="433"/>
      <c r="BO3" s="433"/>
      <c r="BP3" s="433"/>
      <c r="BQ3" s="433"/>
      <c r="BR3" s="433"/>
      <c r="BS3" s="433"/>
      <c r="BT3" s="433"/>
    </row>
    <row r="4" spans="1:72" s="389" customFormat="1" ht="13.5" customHeight="1" thickBot="1">
      <c r="A4" s="386"/>
      <c r="B4" s="387"/>
      <c r="C4" s="1360" t="s">
        <v>182</v>
      </c>
      <c r="D4" s="1361"/>
      <c r="E4" s="1361"/>
      <c r="F4" s="1361"/>
      <c r="G4" s="1361"/>
      <c r="H4" s="1361"/>
      <c r="I4" s="1361"/>
      <c r="J4" s="1361"/>
      <c r="K4" s="1361"/>
      <c r="L4" s="1361"/>
      <c r="M4" s="1361"/>
      <c r="N4" s="1361"/>
      <c r="O4" s="1361"/>
      <c r="P4" s="1361"/>
      <c r="Q4" s="1361"/>
      <c r="R4" s="1361"/>
      <c r="S4" s="1361"/>
      <c r="T4" s="1361"/>
      <c r="U4" s="1361"/>
      <c r="V4" s="1361"/>
      <c r="W4" s="1361"/>
      <c r="X4" s="1362"/>
      <c r="Y4" s="1362"/>
      <c r="Z4" s="1362"/>
      <c r="AA4" s="1362"/>
      <c r="AB4" s="1362"/>
      <c r="AC4" s="1363"/>
      <c r="AD4" s="1363"/>
      <c r="AE4" s="382"/>
      <c r="AF4" s="386"/>
      <c r="AG4" s="1364"/>
      <c r="AH4" s="1364"/>
      <c r="AI4" s="1364"/>
      <c r="AJ4" s="1364"/>
      <c r="AK4" s="1364"/>
      <c r="AL4" s="1364"/>
      <c r="AM4" s="1364"/>
      <c r="AN4" s="1364"/>
      <c r="AO4" s="1364"/>
      <c r="AP4" s="1364"/>
      <c r="AQ4" s="1364"/>
      <c r="AR4" s="1364"/>
      <c r="AS4" s="1364"/>
      <c r="AT4" s="1364"/>
      <c r="AU4" s="1364"/>
      <c r="AV4" s="1364"/>
      <c r="AW4" s="1364"/>
      <c r="AX4" s="1364"/>
      <c r="AY4" s="1364"/>
      <c r="AZ4" s="1364"/>
      <c r="BA4" s="1364"/>
      <c r="BB4" s="1364"/>
      <c r="BC4" s="1364"/>
      <c r="BD4" s="1364"/>
      <c r="BE4" s="1364"/>
      <c r="BF4" s="1364"/>
      <c r="BG4" s="1364"/>
      <c r="BH4" s="1364"/>
      <c r="BI4" s="1364"/>
      <c r="BJ4" s="1364"/>
      <c r="BK4" s="1364"/>
      <c r="BL4" s="1364"/>
      <c r="BM4" s="1364"/>
      <c r="BN4" s="1364"/>
      <c r="BO4" s="1364"/>
      <c r="BP4" s="1364"/>
      <c r="BQ4" s="1364"/>
      <c r="BR4" s="1364"/>
      <c r="BS4" s="1364"/>
      <c r="BT4" s="1364"/>
    </row>
    <row r="5" spans="1:72" s="386" customFormat="1" ht="6.75" customHeight="1">
      <c r="B5" s="387"/>
      <c r="C5" s="1641" t="s">
        <v>183</v>
      </c>
      <c r="D5" s="1641"/>
      <c r="F5" s="1365"/>
      <c r="G5" s="1365"/>
      <c r="H5" s="1365"/>
      <c r="I5" s="1365"/>
      <c r="J5" s="1365"/>
      <c r="K5" s="1365"/>
      <c r="L5" s="1193"/>
      <c r="M5" s="1193"/>
      <c r="N5" s="1193"/>
      <c r="O5" s="1193"/>
      <c r="P5" s="1193"/>
      <c r="Q5" s="1193"/>
      <c r="R5" s="1193"/>
      <c r="S5" s="1193"/>
      <c r="T5" s="1648"/>
      <c r="U5" s="1648"/>
      <c r="V5" s="1648"/>
      <c r="W5" s="1648"/>
      <c r="X5" s="1648"/>
      <c r="Y5" s="1648"/>
      <c r="Z5" s="1648"/>
      <c r="AA5" s="1648"/>
      <c r="AB5" s="1649"/>
      <c r="AC5" s="1649"/>
      <c r="AD5" s="1366"/>
      <c r="AE5" s="382"/>
      <c r="AG5" s="388"/>
      <c r="AH5" s="388"/>
      <c r="AI5" s="388"/>
      <c r="AJ5" s="388"/>
      <c r="AK5" s="388"/>
      <c r="AL5" s="388"/>
      <c r="AM5" s="388"/>
      <c r="AN5" s="388"/>
      <c r="AO5" s="388"/>
      <c r="AP5" s="388"/>
      <c r="AQ5" s="388"/>
      <c r="AR5" s="388"/>
      <c r="AS5" s="388"/>
      <c r="AT5" s="388"/>
      <c r="AU5" s="388"/>
      <c r="AV5" s="388"/>
      <c r="AW5" s="388"/>
      <c r="AX5" s="388"/>
      <c r="AY5" s="388"/>
      <c r="AZ5" s="388"/>
      <c r="BA5" s="388"/>
      <c r="BB5" s="388"/>
      <c r="BC5" s="388"/>
      <c r="BD5" s="388"/>
      <c r="BE5" s="388"/>
      <c r="BF5" s="388"/>
      <c r="BG5" s="388"/>
      <c r="BH5" s="388"/>
      <c r="BI5" s="388"/>
      <c r="BJ5" s="388"/>
      <c r="BK5" s="388"/>
      <c r="BL5" s="388"/>
      <c r="BM5" s="388"/>
      <c r="BN5" s="388"/>
      <c r="BO5" s="388"/>
      <c r="BP5" s="388"/>
      <c r="BQ5" s="388"/>
      <c r="BR5" s="388"/>
      <c r="BS5" s="388"/>
      <c r="BT5" s="388"/>
    </row>
    <row r="6" spans="1:72" ht="15" customHeight="1">
      <c r="A6" s="376"/>
      <c r="B6" s="383"/>
      <c r="C6" s="1539"/>
      <c r="D6" s="1539"/>
      <c r="E6" s="1545">
        <v>2012</v>
      </c>
      <c r="F6" s="1545"/>
      <c r="G6" s="1545"/>
      <c r="H6" s="1545"/>
      <c r="I6" s="1545"/>
      <c r="J6" s="1545"/>
      <c r="K6" s="1545"/>
      <c r="L6" s="1545"/>
      <c r="M6" s="1545"/>
      <c r="N6" s="1545"/>
      <c r="O6" s="1545"/>
      <c r="P6" s="891"/>
      <c r="Q6" s="1642" t="s">
        <v>619</v>
      </c>
      <c r="R6" s="396"/>
      <c r="S6" s="891"/>
      <c r="T6" s="891"/>
      <c r="U6" s="891"/>
      <c r="V6" s="891"/>
      <c r="W6" s="891"/>
      <c r="X6" s="891"/>
      <c r="Y6" s="891"/>
      <c r="Z6" s="891"/>
      <c r="AA6" s="891"/>
      <c r="AB6" s="891"/>
      <c r="AC6" s="891"/>
      <c r="AD6" s="891"/>
      <c r="AE6" s="382"/>
      <c r="AF6" s="376"/>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33"/>
      <c r="BP6" s="433"/>
      <c r="BQ6" s="433"/>
      <c r="BR6" s="433"/>
      <c r="BS6" s="433"/>
      <c r="BT6" s="433"/>
    </row>
    <row r="7" spans="1:72" ht="18.75" customHeight="1">
      <c r="A7" s="376"/>
      <c r="B7" s="383"/>
      <c r="C7" s="394"/>
      <c r="D7" s="394"/>
      <c r="E7" s="1367" t="s">
        <v>130</v>
      </c>
      <c r="F7" s="405"/>
      <c r="G7" s="1367" t="s">
        <v>129</v>
      </c>
      <c r="H7" s="405"/>
      <c r="I7" s="1367" t="s">
        <v>128</v>
      </c>
      <c r="J7" s="405"/>
      <c r="K7" s="1367" t="s">
        <v>127</v>
      </c>
      <c r="L7" s="405"/>
      <c r="M7" s="1367" t="s">
        <v>126</v>
      </c>
      <c r="N7" s="405"/>
      <c r="O7" s="1367" t="s">
        <v>125</v>
      </c>
      <c r="P7" s="891"/>
      <c r="Q7" s="1643"/>
      <c r="R7" s="891"/>
      <c r="S7" s="376"/>
      <c r="T7" s="376"/>
      <c r="U7" s="376"/>
      <c r="V7" s="376"/>
      <c r="W7" s="376"/>
      <c r="X7" s="376"/>
      <c r="Y7" s="376"/>
      <c r="Z7" s="376"/>
      <c r="AA7" s="376"/>
      <c r="AB7" s="376"/>
      <c r="AC7" s="376"/>
      <c r="AD7" s="376"/>
      <c r="AE7" s="395"/>
      <c r="AF7" s="376"/>
      <c r="AG7" s="433"/>
      <c r="AH7" s="433"/>
      <c r="AI7" s="433"/>
      <c r="AJ7" s="433"/>
      <c r="AK7" s="433"/>
      <c r="AL7" s="433"/>
      <c r="AM7" s="433"/>
      <c r="AN7" s="433"/>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c r="BR7" s="433"/>
      <c r="BS7" s="433"/>
      <c r="BT7" s="433"/>
    </row>
    <row r="8" spans="1:72" s="1375" customFormat="1" ht="14.25" customHeight="1">
      <c r="A8" s="1368"/>
      <c r="B8" s="1369"/>
      <c r="C8" s="1370" t="s">
        <v>80</v>
      </c>
      <c r="D8" s="1371"/>
      <c r="E8" s="242">
        <v>127886</v>
      </c>
      <c r="F8" s="242"/>
      <c r="G8" s="242">
        <v>117979</v>
      </c>
      <c r="H8" s="242"/>
      <c r="I8" s="242">
        <v>116168</v>
      </c>
      <c r="J8" s="242"/>
      <c r="K8" s="242">
        <v>114651</v>
      </c>
      <c r="L8" s="242"/>
      <c r="M8" s="242">
        <v>112572</v>
      </c>
      <c r="N8" s="242"/>
      <c r="O8" s="242">
        <v>111932</v>
      </c>
      <c r="P8" s="243"/>
      <c r="Q8" s="1058">
        <v>213.25</v>
      </c>
      <c r="R8" s="434"/>
      <c r="S8" s="434"/>
      <c r="T8" s="1368"/>
      <c r="U8" s="1368"/>
      <c r="V8" s="1368"/>
      <c r="W8" s="1368"/>
      <c r="X8" s="1368"/>
      <c r="Y8" s="1368"/>
      <c r="Z8" s="1368"/>
      <c r="AA8" s="1368"/>
      <c r="AB8" s="1368"/>
      <c r="AC8" s="1368"/>
      <c r="AD8" s="1372"/>
      <c r="AE8" s="1373"/>
      <c r="AF8" s="1368"/>
      <c r="AG8" s="1374"/>
      <c r="AH8" s="1374"/>
      <c r="AI8" s="1374"/>
      <c r="AJ8" s="1374"/>
      <c r="AK8" s="1374"/>
      <c r="AL8" s="1374"/>
      <c r="AM8" s="1374"/>
      <c r="AN8" s="1374"/>
      <c r="AO8" s="1374"/>
      <c r="AP8" s="1374"/>
      <c r="AQ8" s="1374"/>
      <c r="AR8" s="1374"/>
      <c r="AS8" s="1374"/>
      <c r="AT8" s="1374"/>
      <c r="AU8" s="1374"/>
      <c r="AV8" s="1374"/>
      <c r="AW8" s="1374"/>
      <c r="AX8" s="1374"/>
      <c r="AY8" s="1374"/>
      <c r="AZ8" s="1374"/>
      <c r="BA8" s="1374"/>
      <c r="BB8" s="1374"/>
      <c r="BC8" s="1374"/>
      <c r="BD8" s="1374"/>
      <c r="BE8" s="1374"/>
      <c r="BF8" s="1374"/>
      <c r="BG8" s="1374"/>
      <c r="BH8" s="1374"/>
      <c r="BI8" s="1374"/>
      <c r="BJ8" s="1374"/>
      <c r="BK8" s="1374"/>
      <c r="BL8" s="1374"/>
      <c r="BM8" s="1374"/>
      <c r="BN8" s="1374"/>
      <c r="BO8" s="1374"/>
      <c r="BP8" s="1374"/>
      <c r="BQ8" s="1374"/>
      <c r="BR8" s="1374"/>
      <c r="BS8" s="1374"/>
      <c r="BT8" s="1374"/>
    </row>
    <row r="9" spans="1:72" ht="14.25" customHeight="1">
      <c r="A9" s="376"/>
      <c r="B9" s="383"/>
      <c r="C9" s="289" t="s">
        <v>74</v>
      </c>
      <c r="D9" s="397"/>
      <c r="E9" s="242">
        <v>5103</v>
      </c>
      <c r="F9" s="242"/>
      <c r="G9" s="242">
        <v>4845</v>
      </c>
      <c r="H9" s="242"/>
      <c r="I9" s="242">
        <v>4640</v>
      </c>
      <c r="J9" s="242"/>
      <c r="K9" s="242">
        <v>4525</v>
      </c>
      <c r="L9" s="242"/>
      <c r="M9" s="242">
        <v>4446</v>
      </c>
      <c r="N9" s="242"/>
      <c r="O9" s="242">
        <v>4550</v>
      </c>
      <c r="P9" s="242"/>
      <c r="Q9" s="1058">
        <v>216.33</v>
      </c>
      <c r="R9" s="434"/>
      <c r="S9" s="434"/>
      <c r="T9" s="376"/>
      <c r="U9" s="376"/>
      <c r="V9" s="376"/>
      <c r="W9" s="376"/>
      <c r="X9" s="376"/>
      <c r="Y9" s="376"/>
      <c r="Z9" s="376"/>
      <c r="AA9" s="376"/>
      <c r="AB9" s="376"/>
      <c r="AC9" s="376"/>
      <c r="AD9" s="679"/>
      <c r="AE9" s="395"/>
      <c r="AF9" s="376"/>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433"/>
      <c r="BS9" s="433"/>
      <c r="BT9" s="433"/>
    </row>
    <row r="10" spans="1:72" ht="11.25" customHeight="1">
      <c r="A10" s="376"/>
      <c r="B10" s="383"/>
      <c r="C10" s="289" t="s">
        <v>67</v>
      </c>
      <c r="D10" s="397"/>
      <c r="E10" s="242">
        <v>2224</v>
      </c>
      <c r="F10" s="242"/>
      <c r="G10" s="242">
        <v>2046</v>
      </c>
      <c r="H10" s="242"/>
      <c r="I10" s="242">
        <v>1974</v>
      </c>
      <c r="J10" s="242"/>
      <c r="K10" s="242">
        <v>1918</v>
      </c>
      <c r="L10" s="242"/>
      <c r="M10" s="242">
        <v>1857</v>
      </c>
      <c r="N10" s="242"/>
      <c r="O10" s="242">
        <v>1852</v>
      </c>
      <c r="P10" s="242"/>
      <c r="Q10" s="1058">
        <v>248.54</v>
      </c>
      <c r="R10" s="434"/>
      <c r="S10" s="434"/>
      <c r="T10" s="376"/>
      <c r="U10" s="376"/>
      <c r="V10" s="376"/>
      <c r="W10" s="376"/>
      <c r="X10" s="376"/>
      <c r="Y10" s="376"/>
      <c r="Z10" s="376"/>
      <c r="AA10" s="376"/>
      <c r="AB10" s="376"/>
      <c r="AC10" s="376"/>
      <c r="AD10" s="679"/>
      <c r="AE10" s="395"/>
      <c r="AF10" s="376"/>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3"/>
      <c r="BT10" s="433"/>
    </row>
    <row r="11" spans="1:72" ht="11.65" customHeight="1">
      <c r="A11" s="376"/>
      <c r="B11" s="383"/>
      <c r="C11" s="289" t="s">
        <v>76</v>
      </c>
      <c r="D11" s="397"/>
      <c r="E11" s="242">
        <v>6302</v>
      </c>
      <c r="F11" s="242"/>
      <c r="G11" s="242">
        <v>5623</v>
      </c>
      <c r="H11" s="242"/>
      <c r="I11" s="242">
        <v>5474</v>
      </c>
      <c r="J11" s="242"/>
      <c r="K11" s="242">
        <v>5363</v>
      </c>
      <c r="L11" s="242"/>
      <c r="M11" s="242">
        <v>5141</v>
      </c>
      <c r="N11" s="242"/>
      <c r="O11" s="242">
        <v>5039</v>
      </c>
      <c r="P11" s="242"/>
      <c r="Q11" s="1058">
        <v>205.53</v>
      </c>
      <c r="R11" s="434"/>
      <c r="S11" s="434"/>
      <c r="T11" s="376"/>
      <c r="U11" s="376"/>
      <c r="V11" s="376"/>
      <c r="W11" s="376"/>
      <c r="X11" s="376"/>
      <c r="Y11" s="376"/>
      <c r="Z11" s="376"/>
      <c r="AA11" s="376"/>
      <c r="AB11" s="376"/>
      <c r="AC11" s="376"/>
      <c r="AD11" s="679"/>
      <c r="AE11" s="395"/>
      <c r="AF11" s="376"/>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row>
    <row r="12" spans="1:72" ht="11.65" customHeight="1">
      <c r="A12" s="376"/>
      <c r="B12" s="383"/>
      <c r="C12" s="289" t="s">
        <v>78</v>
      </c>
      <c r="D12" s="397"/>
      <c r="E12" s="242">
        <v>952</v>
      </c>
      <c r="F12" s="242"/>
      <c r="G12" s="242">
        <v>930</v>
      </c>
      <c r="H12" s="242"/>
      <c r="I12" s="242">
        <v>905</v>
      </c>
      <c r="J12" s="242"/>
      <c r="K12" s="242">
        <v>875</v>
      </c>
      <c r="L12" s="242"/>
      <c r="M12" s="242">
        <v>861</v>
      </c>
      <c r="N12" s="242"/>
      <c r="O12" s="242">
        <v>847</v>
      </c>
      <c r="P12" s="242"/>
      <c r="Q12" s="1058">
        <v>220.63</v>
      </c>
      <c r="R12" s="434"/>
      <c r="S12" s="434"/>
      <c r="T12" s="376"/>
      <c r="U12" s="376"/>
      <c r="V12" s="376"/>
      <c r="W12" s="376"/>
      <c r="X12" s="376"/>
      <c r="Y12" s="376"/>
      <c r="Z12" s="376"/>
      <c r="AA12" s="376"/>
      <c r="AB12" s="376"/>
      <c r="AC12" s="376"/>
      <c r="AD12" s="679"/>
      <c r="AE12" s="395"/>
      <c r="AF12" s="376"/>
    </row>
    <row r="13" spans="1:72" ht="11.65" customHeight="1">
      <c r="A13" s="376"/>
      <c r="B13" s="383"/>
      <c r="C13" s="289" t="s">
        <v>87</v>
      </c>
      <c r="D13" s="397"/>
      <c r="E13" s="242">
        <v>1542</v>
      </c>
      <c r="F13" s="242"/>
      <c r="G13" s="242">
        <v>1436</v>
      </c>
      <c r="H13" s="242"/>
      <c r="I13" s="242">
        <v>1429</v>
      </c>
      <c r="J13" s="242"/>
      <c r="K13" s="242">
        <v>1376</v>
      </c>
      <c r="L13" s="242"/>
      <c r="M13" s="242">
        <v>1391</v>
      </c>
      <c r="N13" s="242"/>
      <c r="O13" s="242">
        <v>1427</v>
      </c>
      <c r="P13" s="242"/>
      <c r="Q13" s="1058">
        <v>195.91</v>
      </c>
      <c r="R13" s="434"/>
      <c r="S13" s="434"/>
      <c r="T13" s="376"/>
      <c r="U13" s="376"/>
      <c r="V13" s="376"/>
      <c r="W13" s="376"/>
      <c r="X13" s="376"/>
      <c r="Y13" s="376"/>
      <c r="Z13" s="376"/>
      <c r="AA13" s="376"/>
      <c r="AB13" s="376"/>
      <c r="AC13" s="376"/>
      <c r="AD13" s="679"/>
      <c r="AE13" s="395"/>
      <c r="AF13" s="376"/>
    </row>
    <row r="14" spans="1:72" ht="11.65" customHeight="1">
      <c r="A14" s="376"/>
      <c r="B14" s="383"/>
      <c r="C14" s="289" t="s">
        <v>73</v>
      </c>
      <c r="D14" s="397"/>
      <c r="E14" s="242">
        <v>4560</v>
      </c>
      <c r="F14" s="242"/>
      <c r="G14" s="242">
        <v>4275</v>
      </c>
      <c r="H14" s="242"/>
      <c r="I14" s="242">
        <v>4083</v>
      </c>
      <c r="J14" s="242"/>
      <c r="K14" s="242">
        <v>3949</v>
      </c>
      <c r="L14" s="242"/>
      <c r="M14" s="242">
        <v>3857</v>
      </c>
      <c r="N14" s="242"/>
      <c r="O14" s="242">
        <v>3847</v>
      </c>
      <c r="P14" s="242"/>
      <c r="Q14" s="1058">
        <v>198.74</v>
      </c>
      <c r="R14" s="434"/>
      <c r="S14" s="434"/>
      <c r="T14" s="376"/>
      <c r="U14" s="376"/>
      <c r="V14" s="376"/>
      <c r="W14" s="376"/>
      <c r="X14" s="376"/>
      <c r="Y14" s="376"/>
      <c r="Z14" s="376"/>
      <c r="AA14" s="376"/>
      <c r="AB14" s="376"/>
      <c r="AC14" s="376"/>
      <c r="AD14" s="679"/>
      <c r="AE14" s="395"/>
      <c r="AF14" s="376"/>
    </row>
    <row r="15" spans="1:72" ht="11.65" customHeight="1">
      <c r="A15" s="376"/>
      <c r="B15" s="383"/>
      <c r="C15" s="289" t="s">
        <v>68</v>
      </c>
      <c r="D15" s="397"/>
      <c r="E15" s="242">
        <v>1685</v>
      </c>
      <c r="F15" s="242"/>
      <c r="G15" s="242">
        <v>1482</v>
      </c>
      <c r="H15" s="242"/>
      <c r="I15" s="242">
        <v>1404</v>
      </c>
      <c r="J15" s="242"/>
      <c r="K15" s="242">
        <v>1366</v>
      </c>
      <c r="L15" s="242"/>
      <c r="M15" s="242">
        <v>1326</v>
      </c>
      <c r="N15" s="242"/>
      <c r="O15" s="242">
        <v>1400</v>
      </c>
      <c r="P15" s="242"/>
      <c r="Q15" s="1058">
        <v>231.22</v>
      </c>
      <c r="R15" s="434"/>
      <c r="S15" s="434"/>
      <c r="T15" s="376"/>
      <c r="U15" s="376"/>
      <c r="V15" s="376"/>
      <c r="W15" s="376"/>
      <c r="X15" s="376"/>
      <c r="Y15" s="376"/>
      <c r="Z15" s="376"/>
      <c r="AA15" s="376"/>
      <c r="AB15" s="376"/>
      <c r="AC15" s="376"/>
      <c r="AD15" s="679"/>
      <c r="AE15" s="395"/>
      <c r="AF15" s="376"/>
    </row>
    <row r="16" spans="1:72" ht="11.65" customHeight="1">
      <c r="A16" s="376"/>
      <c r="B16" s="383"/>
      <c r="C16" s="289" t="s">
        <v>86</v>
      </c>
      <c r="D16" s="397"/>
      <c r="E16" s="242">
        <v>4634</v>
      </c>
      <c r="F16" s="242"/>
      <c r="G16" s="242">
        <v>4236</v>
      </c>
      <c r="H16" s="242"/>
      <c r="I16" s="242">
        <v>4088</v>
      </c>
      <c r="J16" s="242"/>
      <c r="K16" s="242">
        <v>3916</v>
      </c>
      <c r="L16" s="242"/>
      <c r="M16" s="242">
        <v>3874</v>
      </c>
      <c r="N16" s="242"/>
      <c r="O16" s="242">
        <v>3795</v>
      </c>
      <c r="P16" s="242"/>
      <c r="Q16" s="1058">
        <v>208.89</v>
      </c>
      <c r="R16" s="434"/>
      <c r="S16" s="434"/>
      <c r="T16" s="376"/>
      <c r="U16" s="376"/>
      <c r="V16" s="376"/>
      <c r="W16" s="376"/>
      <c r="X16" s="376"/>
      <c r="Y16" s="376"/>
      <c r="Z16" s="376"/>
      <c r="AA16" s="376"/>
      <c r="AB16" s="376"/>
      <c r="AC16" s="376"/>
      <c r="AD16" s="679"/>
      <c r="AE16" s="395"/>
      <c r="AF16" s="376"/>
    </row>
    <row r="17" spans="1:32" ht="11.65" customHeight="1">
      <c r="A17" s="376"/>
      <c r="B17" s="383"/>
      <c r="C17" s="289" t="s">
        <v>88</v>
      </c>
      <c r="D17" s="397"/>
      <c r="E17" s="242">
        <v>1574</v>
      </c>
      <c r="F17" s="242"/>
      <c r="G17" s="242">
        <v>1421</v>
      </c>
      <c r="H17" s="242"/>
      <c r="I17" s="242">
        <v>1398</v>
      </c>
      <c r="J17" s="242"/>
      <c r="K17" s="242">
        <v>1370</v>
      </c>
      <c r="L17" s="242"/>
      <c r="M17" s="242">
        <v>1371</v>
      </c>
      <c r="N17" s="242"/>
      <c r="O17" s="242">
        <v>1385</v>
      </c>
      <c r="P17" s="242"/>
      <c r="Q17" s="1058">
        <v>195.2</v>
      </c>
      <c r="R17" s="434"/>
      <c r="S17" s="434"/>
      <c r="T17" s="376"/>
      <c r="U17" s="376"/>
      <c r="V17" s="376"/>
      <c r="W17" s="376"/>
      <c r="X17" s="376"/>
      <c r="Y17" s="376"/>
      <c r="Z17" s="376"/>
      <c r="AA17" s="376"/>
      <c r="AB17" s="376"/>
      <c r="AC17" s="376"/>
      <c r="AD17" s="679"/>
      <c r="AE17" s="395"/>
      <c r="AF17" s="376"/>
    </row>
    <row r="18" spans="1:32" ht="11.65" customHeight="1">
      <c r="A18" s="376"/>
      <c r="B18" s="383"/>
      <c r="C18" s="289" t="s">
        <v>72</v>
      </c>
      <c r="D18" s="397"/>
      <c r="E18" s="242">
        <v>2811</v>
      </c>
      <c r="F18" s="242"/>
      <c r="G18" s="242">
        <v>2590</v>
      </c>
      <c r="H18" s="242"/>
      <c r="I18" s="242">
        <v>2580</v>
      </c>
      <c r="J18" s="242"/>
      <c r="K18" s="242">
        <v>2487</v>
      </c>
      <c r="L18" s="242"/>
      <c r="M18" s="242">
        <v>2463</v>
      </c>
      <c r="N18" s="242"/>
      <c r="O18" s="242">
        <v>2571</v>
      </c>
      <c r="P18" s="242"/>
      <c r="Q18" s="1058">
        <v>203.05</v>
      </c>
      <c r="R18" s="434"/>
      <c r="S18" s="434"/>
      <c r="T18" s="376"/>
      <c r="U18" s="376"/>
      <c r="V18" s="376"/>
      <c r="W18" s="376"/>
      <c r="X18" s="376"/>
      <c r="Y18" s="376"/>
      <c r="Z18" s="376"/>
      <c r="AA18" s="376"/>
      <c r="AB18" s="376"/>
      <c r="AC18" s="376"/>
      <c r="AD18" s="679"/>
      <c r="AE18" s="395"/>
      <c r="AF18" s="376"/>
    </row>
    <row r="19" spans="1:32" ht="11.65" customHeight="1">
      <c r="A19" s="376"/>
      <c r="B19" s="383"/>
      <c r="C19" s="289" t="s">
        <v>71</v>
      </c>
      <c r="D19" s="397"/>
      <c r="E19" s="242">
        <v>25222</v>
      </c>
      <c r="F19" s="242"/>
      <c r="G19" s="242">
        <v>23833</v>
      </c>
      <c r="H19" s="242"/>
      <c r="I19" s="242">
        <v>24058</v>
      </c>
      <c r="J19" s="242"/>
      <c r="K19" s="242">
        <v>24102</v>
      </c>
      <c r="L19" s="242"/>
      <c r="M19" s="242">
        <v>24022</v>
      </c>
      <c r="N19" s="242"/>
      <c r="O19" s="242">
        <v>24063</v>
      </c>
      <c r="P19" s="242"/>
      <c r="Q19" s="1058">
        <v>214.87</v>
      </c>
      <c r="R19" s="434"/>
      <c r="S19" s="434"/>
      <c r="T19" s="376"/>
      <c r="U19" s="376"/>
      <c r="V19" s="376"/>
      <c r="W19" s="376"/>
      <c r="X19" s="376"/>
      <c r="Y19" s="376"/>
      <c r="Z19" s="376"/>
      <c r="AA19" s="376"/>
      <c r="AB19" s="376"/>
      <c r="AC19" s="376"/>
      <c r="AD19" s="679"/>
      <c r="AE19" s="395"/>
      <c r="AF19" s="376"/>
    </row>
    <row r="20" spans="1:32" ht="11.65" customHeight="1">
      <c r="A20" s="376"/>
      <c r="B20" s="383"/>
      <c r="C20" s="289" t="s">
        <v>69</v>
      </c>
      <c r="D20" s="397"/>
      <c r="E20" s="242">
        <v>1681</v>
      </c>
      <c r="F20" s="242"/>
      <c r="G20" s="242">
        <v>1521</v>
      </c>
      <c r="H20" s="242"/>
      <c r="I20" s="242">
        <v>1540</v>
      </c>
      <c r="J20" s="242"/>
      <c r="K20" s="242">
        <v>1552</v>
      </c>
      <c r="L20" s="242"/>
      <c r="M20" s="242">
        <v>1436</v>
      </c>
      <c r="N20" s="242"/>
      <c r="O20" s="242">
        <v>1459</v>
      </c>
      <c r="P20" s="242"/>
      <c r="Q20" s="1058">
        <v>247.37</v>
      </c>
      <c r="R20" s="434"/>
      <c r="S20" s="434"/>
      <c r="T20" s="376"/>
      <c r="U20" s="376"/>
      <c r="V20" s="376"/>
      <c r="W20" s="376"/>
      <c r="X20" s="376"/>
      <c r="Y20" s="376"/>
      <c r="Z20" s="376"/>
      <c r="AA20" s="376"/>
      <c r="AB20" s="376"/>
      <c r="AC20" s="376"/>
      <c r="AD20" s="679"/>
      <c r="AE20" s="395"/>
      <c r="AF20" s="376"/>
    </row>
    <row r="21" spans="1:32" ht="11.65" customHeight="1">
      <c r="A21" s="376"/>
      <c r="B21" s="383"/>
      <c r="C21" s="289" t="s">
        <v>75</v>
      </c>
      <c r="D21" s="397"/>
      <c r="E21" s="242">
        <v>39231</v>
      </c>
      <c r="F21" s="242"/>
      <c r="G21" s="242">
        <v>35719</v>
      </c>
      <c r="H21" s="242"/>
      <c r="I21" s="242">
        <v>34836</v>
      </c>
      <c r="J21" s="242"/>
      <c r="K21" s="242">
        <v>34570</v>
      </c>
      <c r="L21" s="242"/>
      <c r="M21" s="242">
        <v>33904</v>
      </c>
      <c r="N21" s="242"/>
      <c r="O21" s="242">
        <v>33264</v>
      </c>
      <c r="P21" s="242"/>
      <c r="Q21" s="1058">
        <v>211.22</v>
      </c>
      <c r="R21" s="434"/>
      <c r="S21" s="434"/>
      <c r="T21" s="376"/>
      <c r="U21" s="376"/>
      <c r="V21" s="376"/>
      <c r="W21" s="376"/>
      <c r="X21" s="376"/>
      <c r="Y21" s="376"/>
      <c r="Z21" s="376"/>
      <c r="AA21" s="376"/>
      <c r="AB21" s="376"/>
      <c r="AC21" s="376"/>
      <c r="AD21" s="679"/>
      <c r="AE21" s="395"/>
      <c r="AF21" s="376"/>
    </row>
    <row r="22" spans="1:32" ht="11.65" customHeight="1">
      <c r="A22" s="376"/>
      <c r="B22" s="383"/>
      <c r="C22" s="289" t="s">
        <v>94</v>
      </c>
      <c r="D22" s="397"/>
      <c r="E22" s="242">
        <v>3071</v>
      </c>
      <c r="F22" s="242"/>
      <c r="G22" s="242">
        <v>2832</v>
      </c>
      <c r="H22" s="242"/>
      <c r="I22" s="242">
        <v>2798</v>
      </c>
      <c r="J22" s="242"/>
      <c r="K22" s="242">
        <v>2709</v>
      </c>
      <c r="L22" s="242"/>
      <c r="M22" s="242">
        <v>2564</v>
      </c>
      <c r="N22" s="242"/>
      <c r="O22" s="242">
        <v>2474</v>
      </c>
      <c r="P22" s="242"/>
      <c r="Q22" s="1058">
        <v>217.25</v>
      </c>
      <c r="R22" s="434"/>
      <c r="S22" s="434"/>
      <c r="T22" s="376"/>
      <c r="U22" s="376"/>
      <c r="V22" s="376"/>
      <c r="W22" s="376"/>
      <c r="X22" s="376"/>
      <c r="Y22" s="376"/>
      <c r="Z22" s="376"/>
      <c r="AA22" s="376"/>
      <c r="AB22" s="376"/>
      <c r="AC22" s="376"/>
      <c r="AD22" s="679"/>
      <c r="AE22" s="395"/>
      <c r="AF22" s="376"/>
    </row>
    <row r="23" spans="1:32" ht="11.65" customHeight="1">
      <c r="A23" s="376"/>
      <c r="B23" s="383"/>
      <c r="C23" s="289" t="s">
        <v>70</v>
      </c>
      <c r="D23" s="397"/>
      <c r="E23" s="242">
        <v>9947</v>
      </c>
      <c r="F23" s="242"/>
      <c r="G23" s="242">
        <v>9379</v>
      </c>
      <c r="H23" s="242"/>
      <c r="I23" s="242">
        <v>9347</v>
      </c>
      <c r="J23" s="242"/>
      <c r="K23" s="242">
        <v>9146</v>
      </c>
      <c r="L23" s="242"/>
      <c r="M23" s="242">
        <v>9024</v>
      </c>
      <c r="N23" s="242"/>
      <c r="O23" s="242">
        <v>8946</v>
      </c>
      <c r="P23" s="242"/>
      <c r="Q23" s="1058">
        <v>226.41</v>
      </c>
      <c r="R23" s="434"/>
      <c r="S23" s="434"/>
      <c r="T23" s="376"/>
      <c r="U23" s="376"/>
      <c r="V23" s="376"/>
      <c r="W23" s="376"/>
      <c r="X23" s="376"/>
      <c r="Y23" s="376"/>
      <c r="Z23" s="376"/>
      <c r="AA23" s="376"/>
      <c r="AB23" s="376"/>
      <c r="AC23" s="376"/>
      <c r="AD23" s="679"/>
      <c r="AE23" s="395"/>
      <c r="AF23" s="376"/>
    </row>
    <row r="24" spans="1:32" ht="11.65" customHeight="1">
      <c r="A24" s="376"/>
      <c r="B24" s="383"/>
      <c r="C24" s="289" t="s">
        <v>77</v>
      </c>
      <c r="D24" s="397"/>
      <c r="E24" s="242">
        <v>1619</v>
      </c>
      <c r="F24" s="242"/>
      <c r="G24" s="242">
        <v>1495</v>
      </c>
      <c r="H24" s="242"/>
      <c r="I24" s="242">
        <v>1456</v>
      </c>
      <c r="J24" s="242"/>
      <c r="K24" s="242">
        <v>1438</v>
      </c>
      <c r="L24" s="242"/>
      <c r="M24" s="242">
        <v>1343</v>
      </c>
      <c r="N24" s="242"/>
      <c r="O24" s="242">
        <v>1336</v>
      </c>
      <c r="P24" s="242"/>
      <c r="Q24" s="1058">
        <v>186.47</v>
      </c>
      <c r="R24" s="434"/>
      <c r="S24" s="434"/>
      <c r="T24" s="376"/>
      <c r="U24" s="376"/>
      <c r="V24" s="376"/>
      <c r="W24" s="376"/>
      <c r="X24" s="376"/>
      <c r="Y24" s="376"/>
      <c r="Z24" s="376"/>
      <c r="AA24" s="376"/>
      <c r="AB24" s="376"/>
      <c r="AC24" s="376"/>
      <c r="AD24" s="679"/>
      <c r="AE24" s="395"/>
      <c r="AF24" s="376"/>
    </row>
    <row r="25" spans="1:32" ht="11.65" customHeight="1">
      <c r="A25" s="376"/>
      <c r="B25" s="383"/>
      <c r="C25" s="289" t="s">
        <v>79</v>
      </c>
      <c r="D25" s="397"/>
      <c r="E25" s="242">
        <v>2927</v>
      </c>
      <c r="F25" s="242"/>
      <c r="G25" s="242">
        <v>2710</v>
      </c>
      <c r="H25" s="242"/>
      <c r="I25" s="242">
        <v>2670</v>
      </c>
      <c r="J25" s="242"/>
      <c r="K25" s="242">
        <v>2622</v>
      </c>
      <c r="L25" s="242"/>
      <c r="M25" s="242">
        <v>2533</v>
      </c>
      <c r="N25" s="242"/>
      <c r="O25" s="242">
        <v>2572</v>
      </c>
      <c r="P25" s="242"/>
      <c r="Q25" s="1058">
        <v>199.37</v>
      </c>
      <c r="R25" s="434"/>
      <c r="S25" s="434"/>
      <c r="T25" s="376"/>
      <c r="U25" s="376"/>
      <c r="V25" s="376"/>
      <c r="W25" s="376"/>
      <c r="X25" s="376"/>
      <c r="Y25" s="376"/>
      <c r="Z25" s="376"/>
      <c r="AA25" s="376"/>
      <c r="AB25" s="376"/>
      <c r="AC25" s="376"/>
      <c r="AD25" s="679"/>
      <c r="AE25" s="395"/>
      <c r="AF25" s="376"/>
    </row>
    <row r="26" spans="1:32" ht="11.65" customHeight="1">
      <c r="A26" s="376"/>
      <c r="B26" s="383"/>
      <c r="C26" s="289" t="s">
        <v>89</v>
      </c>
      <c r="D26" s="397"/>
      <c r="E26" s="242">
        <v>4818</v>
      </c>
      <c r="F26" s="242"/>
      <c r="G26" s="242">
        <v>4383</v>
      </c>
      <c r="H26" s="242"/>
      <c r="I26" s="242">
        <v>4166</v>
      </c>
      <c r="J26" s="242"/>
      <c r="K26" s="242">
        <v>4062</v>
      </c>
      <c r="L26" s="242"/>
      <c r="M26" s="242">
        <v>3901</v>
      </c>
      <c r="N26" s="242"/>
      <c r="O26" s="242">
        <v>3804</v>
      </c>
      <c r="P26" s="242"/>
      <c r="Q26" s="1058">
        <v>193.79</v>
      </c>
      <c r="R26" s="434"/>
      <c r="S26" s="434"/>
      <c r="T26" s="376"/>
      <c r="U26" s="376"/>
      <c r="V26" s="376"/>
      <c r="W26" s="376"/>
      <c r="X26" s="376"/>
      <c r="Y26" s="376"/>
      <c r="Z26" s="376"/>
      <c r="AA26" s="376"/>
      <c r="AB26" s="376"/>
      <c r="AC26" s="376"/>
      <c r="AD26" s="679"/>
      <c r="AE26" s="395"/>
      <c r="AF26" s="376"/>
    </row>
    <row r="27" spans="1:32" ht="11.65" customHeight="1">
      <c r="A27" s="376"/>
      <c r="B27" s="383"/>
      <c r="C27" s="289" t="s">
        <v>179</v>
      </c>
      <c r="D27" s="397"/>
      <c r="E27" s="242">
        <v>5914</v>
      </c>
      <c r="F27" s="242"/>
      <c r="G27" s="242">
        <v>5310</v>
      </c>
      <c r="H27" s="242"/>
      <c r="I27" s="242">
        <v>5394</v>
      </c>
      <c r="J27" s="242"/>
      <c r="K27" s="242">
        <v>5390</v>
      </c>
      <c r="L27" s="242"/>
      <c r="M27" s="242">
        <v>5380</v>
      </c>
      <c r="N27" s="242"/>
      <c r="O27" s="242">
        <v>5415</v>
      </c>
      <c r="P27" s="242"/>
      <c r="Q27" s="1058">
        <v>223.74</v>
      </c>
      <c r="R27" s="434"/>
      <c r="S27" s="434"/>
      <c r="T27" s="376"/>
      <c r="U27" s="376"/>
      <c r="V27" s="376"/>
      <c r="W27" s="376"/>
      <c r="X27" s="376"/>
      <c r="Y27" s="376"/>
      <c r="Z27" s="376"/>
      <c r="AA27" s="376"/>
      <c r="AB27" s="376"/>
      <c r="AC27" s="376"/>
      <c r="AD27" s="679"/>
      <c r="AE27" s="395"/>
      <c r="AF27" s="376"/>
    </row>
    <row r="28" spans="1:32" ht="11.65" customHeight="1">
      <c r="A28" s="376"/>
      <c r="B28" s="383"/>
      <c r="C28" s="289" t="s">
        <v>180</v>
      </c>
      <c r="D28" s="397"/>
      <c r="E28" s="242">
        <v>2069</v>
      </c>
      <c r="F28" s="242"/>
      <c r="G28" s="242">
        <v>1913</v>
      </c>
      <c r="H28" s="242"/>
      <c r="I28" s="242">
        <v>1928</v>
      </c>
      <c r="J28" s="242"/>
      <c r="K28" s="242">
        <v>1915</v>
      </c>
      <c r="L28" s="242"/>
      <c r="M28" s="242">
        <v>1878</v>
      </c>
      <c r="N28" s="242"/>
      <c r="O28" s="242">
        <v>1886</v>
      </c>
      <c r="P28" s="242"/>
      <c r="Q28" s="1058">
        <v>221.89</v>
      </c>
      <c r="R28" s="434"/>
      <c r="S28" s="434"/>
      <c r="T28" s="376"/>
      <c r="U28" s="376"/>
      <c r="V28" s="376"/>
      <c r="W28" s="376"/>
      <c r="X28" s="376"/>
      <c r="Y28" s="376"/>
      <c r="Z28" s="376"/>
      <c r="AA28" s="376"/>
      <c r="AB28" s="376"/>
      <c r="AC28" s="376"/>
      <c r="AD28" s="679"/>
      <c r="AE28" s="395"/>
      <c r="AF28" s="376"/>
    </row>
    <row r="29" spans="1:32" ht="7.5" customHeight="1">
      <c r="A29" s="376"/>
      <c r="B29" s="383"/>
      <c r="C29" s="1152"/>
      <c r="D29" s="1152"/>
      <c r="E29" s="1152"/>
      <c r="F29" s="1152"/>
      <c r="G29" s="1152"/>
      <c r="H29" s="1152"/>
      <c r="I29" s="1152"/>
      <c r="J29" s="1152"/>
      <c r="K29" s="1152"/>
      <c r="L29" s="1376"/>
      <c r="M29" s="1376"/>
      <c r="N29" s="1376"/>
      <c r="O29" s="1376"/>
      <c r="P29" s="1376"/>
      <c r="Q29" s="245"/>
      <c r="R29" s="1358"/>
      <c r="S29" s="1358"/>
      <c r="T29" s="1358"/>
      <c r="U29" s="1358"/>
      <c r="V29" s="1358"/>
      <c r="W29" s="246"/>
      <c r="X29" s="1358"/>
      <c r="Y29" s="1358"/>
      <c r="Z29" s="1358"/>
      <c r="AA29" s="1358"/>
      <c r="AB29" s="1358"/>
      <c r="AC29" s="246"/>
      <c r="AD29" s="1358"/>
      <c r="AE29" s="1147"/>
      <c r="AF29" s="376"/>
    </row>
    <row r="30" spans="1:32" ht="9" hidden="1" customHeight="1">
      <c r="A30" s="376"/>
      <c r="B30" s="383"/>
      <c r="C30" s="1152"/>
      <c r="D30" s="1152"/>
      <c r="E30" s="1152"/>
      <c r="F30" s="1152"/>
      <c r="G30" s="1152"/>
      <c r="H30" s="1152"/>
      <c r="I30" s="1152"/>
      <c r="J30" s="1152"/>
      <c r="K30" s="1152"/>
      <c r="L30" s="1161"/>
      <c r="M30" s="1161"/>
      <c r="N30" s="1161"/>
      <c r="O30" s="1161"/>
      <c r="P30" s="1161"/>
      <c r="Q30" s="1358"/>
      <c r="U30" s="379"/>
      <c r="Z30" s="1358"/>
      <c r="AA30" s="1358"/>
      <c r="AB30" s="1358"/>
      <c r="AC30" s="1358"/>
      <c r="AD30" s="1358"/>
      <c r="AE30" s="1147"/>
      <c r="AF30" s="376"/>
    </row>
    <row r="31" spans="1:32" ht="12.75" customHeight="1">
      <c r="A31" s="376"/>
      <c r="B31" s="383"/>
      <c r="C31" s="1152"/>
      <c r="D31" s="1152"/>
      <c r="E31" s="1152"/>
      <c r="F31" s="1152"/>
      <c r="G31" s="1152"/>
      <c r="H31" s="1152"/>
      <c r="I31" s="1152"/>
      <c r="J31" s="1152"/>
      <c r="K31" s="1152"/>
      <c r="L31" s="1161"/>
      <c r="M31" s="1161"/>
      <c r="N31" s="1161"/>
      <c r="O31" s="1161"/>
      <c r="P31" s="1161"/>
      <c r="Q31" s="1358"/>
      <c r="R31" s="1152"/>
      <c r="S31" s="1152"/>
      <c r="T31" s="1152"/>
      <c r="U31" s="1152"/>
      <c r="V31" s="1152"/>
      <c r="W31" s="1152"/>
      <c r="X31" s="1152"/>
      <c r="Y31" s="1152"/>
      <c r="Z31" s="1358"/>
      <c r="AA31" s="1358"/>
      <c r="AB31" s="1358"/>
      <c r="AC31" s="1358"/>
      <c r="AD31" s="1358"/>
      <c r="AE31" s="1147"/>
      <c r="AF31" s="376"/>
    </row>
    <row r="32" spans="1:32" ht="12.75" customHeight="1">
      <c r="A32" s="376"/>
      <c r="B32" s="383"/>
      <c r="C32" s="1152"/>
      <c r="D32" s="1152"/>
      <c r="E32" s="1152"/>
      <c r="F32" s="1152"/>
      <c r="G32" s="1152"/>
      <c r="H32" s="1152"/>
      <c r="I32" s="1152"/>
      <c r="J32" s="1152"/>
      <c r="K32" s="1152"/>
      <c r="L32" s="1161"/>
      <c r="M32" s="1161"/>
      <c r="N32" s="1161"/>
      <c r="O32" s="1161"/>
      <c r="P32" s="1161"/>
      <c r="Q32" s="1358"/>
      <c r="R32" s="1152"/>
      <c r="S32" s="1152"/>
      <c r="T32" s="1152"/>
      <c r="U32" s="1152"/>
      <c r="V32" s="1152"/>
      <c r="W32" s="1152"/>
      <c r="X32" s="1152"/>
      <c r="Y32" s="1152"/>
      <c r="Z32" s="1358"/>
      <c r="AA32" s="1358"/>
      <c r="AB32" s="1358"/>
      <c r="AC32" s="1358"/>
      <c r="AD32" s="1358"/>
      <c r="AE32" s="1147"/>
      <c r="AF32" s="376"/>
    </row>
    <row r="33" spans="1:32" ht="15.75" customHeight="1">
      <c r="A33" s="376"/>
      <c r="B33" s="383"/>
      <c r="C33" s="1152"/>
      <c r="D33" s="1152"/>
      <c r="E33" s="1152"/>
      <c r="F33" s="1152"/>
      <c r="G33" s="1152"/>
      <c r="H33" s="1152"/>
      <c r="I33" s="1152"/>
      <c r="J33" s="1152"/>
      <c r="K33" s="1152"/>
      <c r="L33" s="1161"/>
      <c r="M33" s="1161"/>
      <c r="N33" s="1161"/>
      <c r="O33" s="1161"/>
      <c r="P33" s="1161"/>
      <c r="Q33" s="1358"/>
      <c r="R33" s="1152"/>
      <c r="S33" s="1152"/>
      <c r="T33" s="1152"/>
      <c r="U33" s="1152"/>
      <c r="V33" s="1152"/>
      <c r="W33" s="1152"/>
      <c r="X33" s="1152"/>
      <c r="Y33" s="1152"/>
      <c r="Z33" s="1358"/>
      <c r="AA33" s="1358"/>
      <c r="AB33" s="1358"/>
      <c r="AC33" s="1358"/>
      <c r="AD33" s="1358"/>
      <c r="AE33" s="1147"/>
      <c r="AF33" s="376"/>
    </row>
    <row r="34" spans="1:32" ht="18" customHeight="1">
      <c r="A34" s="376"/>
      <c r="B34" s="383"/>
      <c r="C34" s="1152"/>
      <c r="D34" s="1152"/>
      <c r="E34" s="1152"/>
      <c r="F34" s="1152"/>
      <c r="G34" s="1152"/>
      <c r="H34" s="1152"/>
      <c r="I34" s="1152"/>
      <c r="J34" s="1152"/>
      <c r="K34" s="1152"/>
      <c r="L34" s="1161"/>
      <c r="M34" s="1161"/>
      <c r="N34" s="1161"/>
      <c r="O34" s="1161"/>
      <c r="P34" s="1161"/>
      <c r="Q34" s="1358"/>
      <c r="R34" s="1152"/>
      <c r="S34" s="1152"/>
      <c r="T34" s="1152"/>
      <c r="U34" s="1152"/>
      <c r="V34" s="1152"/>
      <c r="W34" s="1152"/>
      <c r="X34" s="1152"/>
      <c r="Y34" s="1152"/>
      <c r="Z34" s="1358"/>
      <c r="AA34" s="1358"/>
      <c r="AB34" s="1358"/>
      <c r="AC34" s="1358"/>
      <c r="AD34" s="1358"/>
      <c r="AE34" s="1147"/>
      <c r="AF34" s="376"/>
    </row>
    <row r="35" spans="1:32" ht="15.75" customHeight="1">
      <c r="A35" s="376"/>
      <c r="B35" s="383"/>
      <c r="C35" s="1152"/>
      <c r="D35" s="1152"/>
      <c r="E35" s="1152"/>
      <c r="F35" s="1152"/>
      <c r="G35" s="1152"/>
      <c r="H35" s="1152"/>
      <c r="I35" s="1152"/>
      <c r="J35" s="1152"/>
      <c r="K35" s="1152"/>
      <c r="L35" s="1161"/>
      <c r="M35" s="1161"/>
      <c r="N35" s="1161"/>
      <c r="O35" s="1161"/>
      <c r="P35" s="1161"/>
      <c r="Q35" s="1358"/>
      <c r="R35" s="1358"/>
      <c r="S35" s="1358"/>
      <c r="T35" s="1358"/>
      <c r="U35" s="231"/>
      <c r="V35" s="1358"/>
      <c r="W35" s="1358"/>
      <c r="X35" s="1358"/>
      <c r="Y35" s="1358"/>
      <c r="Z35" s="1358"/>
      <c r="AA35" s="1358"/>
      <c r="AB35" s="1358"/>
      <c r="AC35" s="1358"/>
      <c r="AD35" s="1358"/>
      <c r="AE35" s="1147"/>
      <c r="AF35" s="376"/>
    </row>
    <row r="36" spans="1:32" ht="12.75" customHeight="1">
      <c r="A36" s="376"/>
      <c r="B36" s="383"/>
      <c r="C36" s="1152"/>
      <c r="D36" s="1152"/>
      <c r="E36" s="1152"/>
      <c r="F36" s="1152"/>
      <c r="G36" s="1152"/>
      <c r="H36" s="1152"/>
      <c r="I36" s="1152"/>
      <c r="J36" s="1152"/>
      <c r="K36" s="1152"/>
      <c r="L36" s="1161"/>
      <c r="M36" s="1161"/>
      <c r="N36" s="1161"/>
      <c r="O36" s="1161"/>
      <c r="P36" s="1161"/>
      <c r="Q36" s="1358"/>
      <c r="R36" s="1358"/>
      <c r="S36" s="1358"/>
      <c r="T36" s="1358"/>
      <c r="U36" s="231"/>
      <c r="V36" s="1358"/>
      <c r="W36" s="1358"/>
      <c r="X36" s="1358"/>
      <c r="Y36" s="1358"/>
      <c r="Z36" s="1358"/>
      <c r="AA36" s="1358"/>
      <c r="AB36" s="1358"/>
      <c r="AC36" s="1358"/>
      <c r="AD36" s="1358"/>
      <c r="AE36" s="1147"/>
      <c r="AF36" s="376"/>
    </row>
    <row r="37" spans="1:32" ht="12" customHeight="1">
      <c r="A37" s="376"/>
      <c r="B37" s="383"/>
      <c r="C37" s="1152"/>
      <c r="D37" s="1152"/>
      <c r="E37" s="1152"/>
      <c r="F37" s="1152"/>
      <c r="G37" s="1152"/>
      <c r="H37" s="1152"/>
      <c r="I37" s="1152"/>
      <c r="J37" s="1152"/>
      <c r="K37" s="1152"/>
      <c r="L37" s="1161"/>
      <c r="M37" s="1161"/>
      <c r="N37" s="1161"/>
      <c r="O37" s="1161"/>
      <c r="P37" s="1161"/>
      <c r="Q37" s="1358"/>
      <c r="R37" s="1358"/>
      <c r="S37" s="1358"/>
      <c r="T37" s="1358"/>
      <c r="U37" s="231"/>
      <c r="V37" s="1358"/>
      <c r="W37" s="1358"/>
      <c r="X37" s="1358"/>
      <c r="Y37" s="1358"/>
      <c r="Z37" s="1358"/>
      <c r="AA37" s="1358"/>
      <c r="AB37" s="1358"/>
      <c r="AC37" s="1358"/>
      <c r="AD37" s="1358"/>
      <c r="AE37" s="1147"/>
      <c r="AF37" s="376"/>
    </row>
    <row r="38" spans="1:32" ht="12.75" customHeight="1">
      <c r="A38" s="376"/>
      <c r="B38" s="383"/>
      <c r="C38" s="1152"/>
      <c r="D38" s="1152"/>
      <c r="E38" s="1152"/>
      <c r="F38" s="1152"/>
      <c r="G38" s="1152"/>
      <c r="H38" s="1152"/>
      <c r="I38" s="1152"/>
      <c r="J38" s="1152"/>
      <c r="K38" s="1152"/>
      <c r="L38" s="1161"/>
      <c r="M38" s="1161"/>
      <c r="N38" s="1161"/>
      <c r="O38" s="1161"/>
      <c r="P38" s="1161"/>
      <c r="Q38" s="1358"/>
      <c r="R38" s="1358"/>
      <c r="S38" s="1358"/>
      <c r="T38" s="1358"/>
      <c r="U38" s="231"/>
      <c r="V38" s="1358"/>
      <c r="W38" s="1358"/>
      <c r="X38" s="1358"/>
      <c r="Y38" s="1358"/>
      <c r="Z38" s="1358"/>
      <c r="AA38" s="1358"/>
      <c r="AB38" s="1358"/>
      <c r="AC38" s="1358"/>
      <c r="AD38" s="1358"/>
      <c r="AE38" s="1147"/>
      <c r="AF38" s="376"/>
    </row>
    <row r="39" spans="1:32" ht="12.75" customHeight="1">
      <c r="A39" s="376"/>
      <c r="B39" s="383"/>
      <c r="C39" s="1152"/>
      <c r="D39" s="1152"/>
      <c r="E39" s="1152"/>
      <c r="F39" s="1152"/>
      <c r="G39" s="1152"/>
      <c r="H39" s="1152"/>
      <c r="I39" s="1152"/>
      <c r="J39" s="1152"/>
      <c r="K39" s="1152"/>
      <c r="L39" s="1161"/>
      <c r="M39" s="1161"/>
      <c r="N39" s="1161"/>
      <c r="O39" s="1161"/>
      <c r="P39" s="1161"/>
      <c r="Q39" s="1358"/>
      <c r="R39" s="1358"/>
      <c r="S39" s="1358"/>
      <c r="T39" s="1358"/>
      <c r="U39" s="231"/>
      <c r="V39" s="1358"/>
      <c r="W39" s="1358"/>
      <c r="X39" s="1358"/>
      <c r="Y39" s="1358"/>
      <c r="Z39" s="1358"/>
      <c r="AA39" s="1358"/>
      <c r="AB39" s="1358"/>
      <c r="AC39" s="1358"/>
      <c r="AD39" s="1358"/>
      <c r="AE39" s="1147"/>
      <c r="AF39" s="376"/>
    </row>
    <row r="40" spans="1:32" ht="10.5" customHeight="1">
      <c r="A40" s="376"/>
      <c r="B40" s="383"/>
      <c r="C40" s="1152"/>
      <c r="D40" s="1152"/>
      <c r="E40" s="1152"/>
      <c r="F40" s="1152"/>
      <c r="G40" s="1152"/>
      <c r="H40" s="1152"/>
      <c r="I40" s="1152"/>
      <c r="J40" s="1152"/>
      <c r="K40" s="1152"/>
      <c r="L40" s="1161"/>
      <c r="M40" s="1161"/>
      <c r="N40" s="1161"/>
      <c r="O40" s="1161"/>
      <c r="P40" s="1161"/>
      <c r="Q40" s="1358"/>
      <c r="R40" s="1358"/>
      <c r="S40" s="1358"/>
      <c r="T40" s="1358"/>
      <c r="U40" s="231"/>
      <c r="V40" s="1358"/>
      <c r="W40" s="1358"/>
      <c r="X40" s="1358"/>
      <c r="Y40" s="1358"/>
      <c r="Z40" s="1358"/>
      <c r="AA40" s="1358"/>
      <c r="AB40" s="1358"/>
      <c r="AC40" s="1358"/>
      <c r="AD40" s="1358"/>
      <c r="AE40" s="1147"/>
      <c r="AF40" s="376"/>
    </row>
    <row r="41" spans="1:32" ht="12" customHeight="1">
      <c r="A41" s="376"/>
      <c r="B41" s="383"/>
      <c r="C41" s="1152"/>
      <c r="D41" s="1152"/>
      <c r="E41" s="1152"/>
      <c r="F41" s="1152"/>
      <c r="G41" s="1152"/>
      <c r="H41" s="1152"/>
      <c r="I41" s="1152"/>
      <c r="J41" s="1152"/>
      <c r="K41" s="1152"/>
      <c r="L41" s="1150"/>
      <c r="M41" s="1150"/>
      <c r="N41" s="1150"/>
      <c r="O41" s="1150"/>
      <c r="P41" s="1150"/>
      <c r="Q41" s="1377"/>
      <c r="R41" s="1377"/>
      <c r="S41" s="1150"/>
      <c r="T41" s="1150"/>
      <c r="U41" s="1150"/>
      <c r="V41" s="1150"/>
      <c r="W41" s="1150"/>
      <c r="X41" s="1150"/>
      <c r="Y41" s="1150" t="s">
        <v>36</v>
      </c>
      <c r="Z41" s="1150"/>
      <c r="AA41" s="1146"/>
      <c r="AB41" s="1150"/>
      <c r="AC41" s="1146"/>
      <c r="AD41" s="1150"/>
      <c r="AE41" s="1147"/>
      <c r="AF41" s="376"/>
    </row>
    <row r="42" spans="1:32" ht="5.25" customHeight="1" thickBot="1">
      <c r="A42" s="376"/>
      <c r="B42" s="383"/>
      <c r="C42" s="1152"/>
      <c r="D42" s="1152"/>
      <c r="E42" s="1152"/>
      <c r="F42" s="1152"/>
      <c r="G42" s="1152"/>
      <c r="H42" s="1152"/>
      <c r="I42" s="1152"/>
      <c r="J42" s="1152"/>
      <c r="K42" s="1152"/>
      <c r="L42" s="1150"/>
      <c r="M42" s="1150"/>
      <c r="N42" s="1150"/>
      <c r="O42" s="1150"/>
      <c r="P42" s="1150"/>
      <c r="Q42" s="1377"/>
      <c r="R42" s="1377"/>
      <c r="S42" s="1150"/>
      <c r="T42" s="1150"/>
      <c r="U42" s="1150"/>
      <c r="V42" s="1150"/>
      <c r="W42" s="1150"/>
      <c r="X42" s="1150"/>
      <c r="Y42" s="1150"/>
      <c r="Z42" s="1150"/>
      <c r="AA42" s="1146"/>
      <c r="AB42" s="1150"/>
      <c r="AC42" s="1146"/>
      <c r="AD42" s="382"/>
      <c r="AE42" s="395"/>
      <c r="AF42" s="376"/>
    </row>
    <row r="43" spans="1:32" ht="13.5" customHeight="1" thickBot="1">
      <c r="A43" s="376"/>
      <c r="B43" s="383"/>
      <c r="C43" s="1360" t="s">
        <v>445</v>
      </c>
      <c r="D43" s="1361"/>
      <c r="E43" s="1361"/>
      <c r="F43" s="1361"/>
      <c r="G43" s="1361"/>
      <c r="H43" s="1361"/>
      <c r="I43" s="1361"/>
      <c r="J43" s="1361"/>
      <c r="K43" s="1361"/>
      <c r="L43" s="1361"/>
      <c r="M43" s="1361"/>
      <c r="N43" s="1361"/>
      <c r="O43" s="1361"/>
      <c r="P43" s="1361"/>
      <c r="Q43" s="1362"/>
      <c r="R43" s="1362"/>
      <c r="S43" s="1362"/>
      <c r="T43" s="1362"/>
      <c r="U43" s="1362"/>
      <c r="V43" s="1362"/>
      <c r="W43" s="1362"/>
      <c r="X43" s="1362"/>
      <c r="Y43" s="1362"/>
      <c r="Z43" s="1362"/>
      <c r="AA43" s="1362"/>
      <c r="AB43" s="1362"/>
      <c r="AC43" s="1363"/>
      <c r="AD43" s="1363"/>
      <c r="AE43" s="395"/>
      <c r="AF43" s="376"/>
    </row>
    <row r="44" spans="1:32" s="376" customFormat="1" ht="6.75" customHeight="1">
      <c r="B44" s="383"/>
      <c r="C44" s="1641" t="s">
        <v>183</v>
      </c>
      <c r="D44" s="1641"/>
      <c r="E44" s="1378"/>
      <c r="F44" s="1378"/>
      <c r="G44" s="1378"/>
      <c r="H44" s="1378"/>
      <c r="I44" s="1378"/>
      <c r="J44" s="1378"/>
      <c r="K44" s="1378"/>
      <c r="L44" s="1378"/>
      <c r="M44" s="1378"/>
      <c r="N44" s="1378"/>
      <c r="O44" s="1378"/>
      <c r="P44" s="1378"/>
      <c r="Q44" s="1366"/>
      <c r="R44" s="1366"/>
      <c r="S44" s="1366"/>
      <c r="T44" s="1366"/>
      <c r="U44" s="1366"/>
      <c r="V44" s="1366"/>
      <c r="W44" s="1366"/>
      <c r="X44" s="1366"/>
      <c r="Y44" s="1366"/>
      <c r="Z44" s="1366"/>
      <c r="AA44" s="1366"/>
      <c r="AB44" s="1366"/>
      <c r="AC44" s="1366"/>
      <c r="AD44" s="1379"/>
      <c r="AE44" s="395"/>
    </row>
    <row r="45" spans="1:32" ht="12" customHeight="1">
      <c r="A45" s="376"/>
      <c r="B45" s="383"/>
      <c r="C45" s="1539"/>
      <c r="D45" s="1539"/>
      <c r="E45" s="1545">
        <v>2012</v>
      </c>
      <c r="F45" s="1545"/>
      <c r="G45" s="1545"/>
      <c r="H45" s="1545"/>
      <c r="I45" s="1545"/>
      <c r="J45" s="1545"/>
      <c r="K45" s="1545"/>
      <c r="L45" s="1545"/>
      <c r="M45" s="1545"/>
      <c r="N45" s="1545"/>
      <c r="O45" s="1545"/>
      <c r="P45" s="891"/>
      <c r="Q45" s="1642" t="s">
        <v>619</v>
      </c>
      <c r="R45" s="396"/>
      <c r="S45" s="1644"/>
      <c r="T45" s="1644"/>
      <c r="U45" s="1644"/>
      <c r="V45" s="1644"/>
      <c r="W45" s="1644"/>
      <c r="X45" s="1644"/>
      <c r="Y45" s="1644"/>
      <c r="Z45" s="1644"/>
      <c r="AA45" s="1644"/>
      <c r="AB45" s="1644"/>
      <c r="AC45" s="1644"/>
      <c r="AD45" s="891"/>
      <c r="AE45" s="382"/>
      <c r="AF45" s="376"/>
    </row>
    <row r="46" spans="1:32" ht="16.5" customHeight="1">
      <c r="A46" s="376"/>
      <c r="B46" s="383"/>
      <c r="C46" s="394"/>
      <c r="D46" s="394"/>
      <c r="E46" s="1367" t="s">
        <v>130</v>
      </c>
      <c r="F46" s="405"/>
      <c r="G46" s="1367" t="s">
        <v>129</v>
      </c>
      <c r="H46" s="405"/>
      <c r="I46" s="1367" t="s">
        <v>128</v>
      </c>
      <c r="J46" s="405"/>
      <c r="K46" s="1367" t="s">
        <v>127</v>
      </c>
      <c r="L46" s="405"/>
      <c r="M46" s="1367" t="s">
        <v>126</v>
      </c>
      <c r="N46" s="405"/>
      <c r="O46" s="1367" t="s">
        <v>125</v>
      </c>
      <c r="P46" s="891"/>
      <c r="Q46" s="1643"/>
      <c r="R46" s="891"/>
      <c r="S46" s="891"/>
      <c r="T46" s="891"/>
      <c r="U46" s="891"/>
      <c r="V46" s="891"/>
      <c r="W46" s="891"/>
      <c r="X46" s="891"/>
      <c r="Y46" s="891"/>
      <c r="Z46" s="891"/>
      <c r="AA46" s="891"/>
      <c r="AB46" s="891"/>
      <c r="AC46" s="891"/>
      <c r="AD46" s="891"/>
      <c r="AE46" s="395"/>
      <c r="AF46" s="376"/>
    </row>
    <row r="47" spans="1:32" s="1386" customFormat="1" ht="14.25" customHeight="1">
      <c r="A47" s="1380"/>
      <c r="B47" s="1381"/>
      <c r="C47" s="1382" t="s">
        <v>80</v>
      </c>
      <c r="D47" s="1383"/>
      <c r="E47" s="242">
        <v>338978</v>
      </c>
      <c r="F47" s="242"/>
      <c r="G47" s="242">
        <v>299572</v>
      </c>
      <c r="H47" s="242"/>
      <c r="I47" s="242">
        <v>294715</v>
      </c>
      <c r="J47" s="242"/>
      <c r="K47" s="242">
        <v>290544</v>
      </c>
      <c r="L47" s="242"/>
      <c r="M47" s="242">
        <v>284798</v>
      </c>
      <c r="N47" s="242"/>
      <c r="O47" s="242">
        <v>282541</v>
      </c>
      <c r="P47" s="247"/>
      <c r="Q47" s="1058">
        <v>83.62</v>
      </c>
      <c r="R47" s="247"/>
      <c r="S47" s="247"/>
      <c r="T47" s="247"/>
      <c r="U47" s="247"/>
      <c r="V47" s="247"/>
      <c r="W47" s="247"/>
      <c r="X47" s="247"/>
      <c r="Y47" s="247"/>
      <c r="Z47" s="247"/>
      <c r="AA47" s="247"/>
      <c r="AB47" s="247"/>
      <c r="AC47" s="247"/>
      <c r="AD47" s="1384"/>
      <c r="AE47" s="1385"/>
      <c r="AF47" s="1380"/>
    </row>
    <row r="48" spans="1:32" ht="15" customHeight="1">
      <c r="A48" s="376"/>
      <c r="B48" s="383"/>
      <c r="C48" s="289" t="s">
        <v>74</v>
      </c>
      <c r="D48" s="397"/>
      <c r="E48" s="242">
        <v>13468</v>
      </c>
      <c r="F48" s="242"/>
      <c r="G48" s="242">
        <v>12348</v>
      </c>
      <c r="H48" s="242"/>
      <c r="I48" s="242">
        <v>11851</v>
      </c>
      <c r="J48" s="242"/>
      <c r="K48" s="242">
        <v>11568</v>
      </c>
      <c r="L48" s="242"/>
      <c r="M48" s="242">
        <v>11354</v>
      </c>
      <c r="N48" s="242"/>
      <c r="O48" s="242">
        <v>11545</v>
      </c>
      <c r="P48" s="247"/>
      <c r="Q48" s="1058">
        <v>84.94</v>
      </c>
      <c r="R48" s="247"/>
      <c r="S48" s="247"/>
      <c r="T48" s="247"/>
      <c r="U48" s="247"/>
      <c r="V48" s="247"/>
      <c r="W48" s="247"/>
      <c r="X48" s="247"/>
      <c r="Y48" s="247"/>
      <c r="Z48" s="247"/>
      <c r="AA48" s="247"/>
      <c r="AB48" s="247"/>
      <c r="AC48" s="247"/>
      <c r="AD48" s="1384"/>
      <c r="AE48" s="395"/>
      <c r="AF48" s="376"/>
    </row>
    <row r="49" spans="1:32" ht="11.65" customHeight="1">
      <c r="A49" s="376"/>
      <c r="B49" s="383"/>
      <c r="C49" s="289" t="s">
        <v>67</v>
      </c>
      <c r="D49" s="397"/>
      <c r="E49" s="242">
        <v>6544</v>
      </c>
      <c r="F49" s="242"/>
      <c r="G49" s="242">
        <v>5858</v>
      </c>
      <c r="H49" s="242"/>
      <c r="I49" s="242">
        <v>5732</v>
      </c>
      <c r="J49" s="242"/>
      <c r="K49" s="242">
        <v>5593</v>
      </c>
      <c r="L49" s="242"/>
      <c r="M49" s="242">
        <v>5436</v>
      </c>
      <c r="N49" s="242"/>
      <c r="O49" s="242">
        <v>5380</v>
      </c>
      <c r="P49" s="247"/>
      <c r="Q49" s="1058">
        <v>83.63</v>
      </c>
      <c r="R49" s="247"/>
      <c r="S49" s="247"/>
      <c r="T49" s="247"/>
      <c r="U49" s="247"/>
      <c r="V49" s="247"/>
      <c r="W49" s="247"/>
      <c r="X49" s="247"/>
      <c r="Y49" s="247"/>
      <c r="Z49" s="247"/>
      <c r="AA49" s="247"/>
      <c r="AB49" s="247"/>
      <c r="AC49" s="247"/>
      <c r="AD49" s="679"/>
      <c r="AE49" s="395"/>
      <c r="AF49" s="376"/>
    </row>
    <row r="50" spans="1:32" ht="11.65" customHeight="1">
      <c r="A50" s="376"/>
      <c r="B50" s="383"/>
      <c r="C50" s="289" t="s">
        <v>76</v>
      </c>
      <c r="D50" s="397"/>
      <c r="E50" s="242">
        <v>16544</v>
      </c>
      <c r="F50" s="242"/>
      <c r="G50" s="242">
        <v>13909</v>
      </c>
      <c r="H50" s="242"/>
      <c r="I50" s="242">
        <v>13535</v>
      </c>
      <c r="J50" s="242"/>
      <c r="K50" s="242">
        <v>13243</v>
      </c>
      <c r="L50" s="242"/>
      <c r="M50" s="242">
        <v>12658</v>
      </c>
      <c r="N50" s="242"/>
      <c r="O50" s="242">
        <v>12442</v>
      </c>
      <c r="P50" s="247"/>
      <c r="Q50" s="1058">
        <v>82.53</v>
      </c>
      <c r="R50" s="247"/>
      <c r="S50" s="247"/>
      <c r="T50" s="247"/>
      <c r="U50" s="247"/>
      <c r="V50" s="247"/>
      <c r="W50" s="247"/>
      <c r="X50" s="247"/>
      <c r="Y50" s="247"/>
      <c r="Z50" s="247"/>
      <c r="AA50" s="247"/>
      <c r="AB50" s="247"/>
      <c r="AC50" s="247"/>
      <c r="AD50" s="679"/>
      <c r="AE50" s="395"/>
      <c r="AF50" s="376"/>
    </row>
    <row r="51" spans="1:32" ht="11.65" customHeight="1">
      <c r="A51" s="376"/>
      <c r="B51" s="383"/>
      <c r="C51" s="289" t="s">
        <v>78</v>
      </c>
      <c r="D51" s="397"/>
      <c r="E51" s="242">
        <v>2299</v>
      </c>
      <c r="F51" s="242"/>
      <c r="G51" s="242">
        <v>2181</v>
      </c>
      <c r="H51" s="242"/>
      <c r="I51" s="242">
        <v>2152</v>
      </c>
      <c r="J51" s="242"/>
      <c r="K51" s="242">
        <v>2096</v>
      </c>
      <c r="L51" s="242"/>
      <c r="M51" s="242">
        <v>2062</v>
      </c>
      <c r="N51" s="242"/>
      <c r="O51" s="242">
        <v>2016</v>
      </c>
      <c r="P51" s="247"/>
      <c r="Q51" s="1058">
        <v>92.65</v>
      </c>
      <c r="R51" s="247"/>
      <c r="S51" s="247"/>
      <c r="T51" s="247"/>
      <c r="U51" s="247"/>
      <c r="V51" s="247"/>
      <c r="W51" s="247"/>
      <c r="X51" s="247"/>
      <c r="Y51" s="247"/>
      <c r="Z51" s="247"/>
      <c r="AA51" s="247"/>
      <c r="AB51" s="247"/>
      <c r="AC51" s="679"/>
      <c r="AD51" s="395"/>
      <c r="AE51" s="376"/>
      <c r="AF51" s="376"/>
    </row>
    <row r="52" spans="1:32" ht="11.65" customHeight="1">
      <c r="A52" s="376"/>
      <c r="B52" s="383"/>
      <c r="C52" s="289" t="s">
        <v>87</v>
      </c>
      <c r="D52" s="397"/>
      <c r="E52" s="242">
        <v>3977</v>
      </c>
      <c r="F52" s="242"/>
      <c r="G52" s="242">
        <v>3575</v>
      </c>
      <c r="H52" s="242"/>
      <c r="I52" s="242">
        <v>3557</v>
      </c>
      <c r="J52" s="242"/>
      <c r="K52" s="242">
        <v>3446</v>
      </c>
      <c r="L52" s="242"/>
      <c r="M52" s="242">
        <v>3481</v>
      </c>
      <c r="N52" s="242"/>
      <c r="O52" s="242">
        <v>3557</v>
      </c>
      <c r="P52" s="247"/>
      <c r="Q52" s="1058">
        <v>78.2</v>
      </c>
      <c r="R52" s="247"/>
      <c r="S52" s="247"/>
      <c r="T52" s="247"/>
      <c r="U52" s="247"/>
      <c r="V52" s="247"/>
      <c r="W52" s="247"/>
      <c r="X52" s="247"/>
      <c r="Y52" s="247"/>
      <c r="Z52" s="247"/>
      <c r="AA52" s="247"/>
      <c r="AB52" s="247"/>
      <c r="AC52" s="679"/>
      <c r="AD52" s="395"/>
      <c r="AE52" s="376"/>
      <c r="AF52" s="376"/>
    </row>
    <row r="53" spans="1:32" ht="11.65" customHeight="1">
      <c r="A53" s="376"/>
      <c r="B53" s="383"/>
      <c r="C53" s="289" t="s">
        <v>73</v>
      </c>
      <c r="D53" s="397"/>
      <c r="E53" s="242">
        <v>10710</v>
      </c>
      <c r="F53" s="242"/>
      <c r="G53" s="242">
        <v>9510</v>
      </c>
      <c r="H53" s="242"/>
      <c r="I53" s="242">
        <v>9071</v>
      </c>
      <c r="J53" s="242"/>
      <c r="K53" s="242">
        <v>8726</v>
      </c>
      <c r="L53" s="242"/>
      <c r="M53" s="242">
        <v>8492</v>
      </c>
      <c r="N53" s="242"/>
      <c r="O53" s="242">
        <v>8422</v>
      </c>
      <c r="P53" s="247"/>
      <c r="Q53" s="1058">
        <v>90.29</v>
      </c>
      <c r="R53" s="247"/>
      <c r="S53" s="247"/>
      <c r="T53" s="247"/>
      <c r="U53" s="247"/>
      <c r="V53" s="247"/>
      <c r="W53" s="247"/>
      <c r="X53" s="247"/>
      <c r="Y53" s="247"/>
      <c r="Z53" s="247"/>
      <c r="AA53" s="247"/>
      <c r="AB53" s="247"/>
      <c r="AC53" s="679"/>
      <c r="AD53" s="395"/>
      <c r="AE53" s="376"/>
      <c r="AF53" s="376"/>
    </row>
    <row r="54" spans="1:32" ht="11.65" customHeight="1">
      <c r="A54" s="376"/>
      <c r="B54" s="383"/>
      <c r="C54" s="289" t="s">
        <v>68</v>
      </c>
      <c r="D54" s="397"/>
      <c r="E54" s="242">
        <v>4891</v>
      </c>
      <c r="F54" s="242"/>
      <c r="G54" s="242">
        <v>4090</v>
      </c>
      <c r="H54" s="242"/>
      <c r="I54" s="242">
        <v>3896</v>
      </c>
      <c r="J54" s="242"/>
      <c r="K54" s="242">
        <v>3750</v>
      </c>
      <c r="L54" s="242"/>
      <c r="M54" s="242">
        <v>3667</v>
      </c>
      <c r="N54" s="242"/>
      <c r="O54" s="242">
        <v>3800</v>
      </c>
      <c r="P54" s="247"/>
      <c r="Q54" s="1058">
        <v>83.32</v>
      </c>
      <c r="R54" s="247"/>
      <c r="S54" s="247"/>
      <c r="T54" s="247"/>
      <c r="U54" s="247"/>
      <c r="V54" s="247"/>
      <c r="W54" s="247"/>
      <c r="X54" s="247"/>
      <c r="Y54" s="247"/>
      <c r="Z54" s="247"/>
      <c r="AA54" s="247"/>
      <c r="AB54" s="247"/>
      <c r="AC54" s="679"/>
      <c r="AD54" s="395"/>
      <c r="AE54" s="376"/>
      <c r="AF54" s="376"/>
    </row>
    <row r="55" spans="1:32" ht="11.65" customHeight="1">
      <c r="A55" s="376"/>
      <c r="B55" s="383"/>
      <c r="C55" s="289" t="s">
        <v>86</v>
      </c>
      <c r="D55" s="397"/>
      <c r="E55" s="242">
        <v>11540</v>
      </c>
      <c r="F55" s="242"/>
      <c r="G55" s="242">
        <v>10050</v>
      </c>
      <c r="H55" s="242"/>
      <c r="I55" s="242">
        <v>9626</v>
      </c>
      <c r="J55" s="242"/>
      <c r="K55" s="242">
        <v>9287</v>
      </c>
      <c r="L55" s="242"/>
      <c r="M55" s="242">
        <v>9222</v>
      </c>
      <c r="N55" s="242"/>
      <c r="O55" s="242">
        <v>9066</v>
      </c>
      <c r="P55" s="247"/>
      <c r="Q55" s="1058">
        <v>86.16</v>
      </c>
      <c r="R55" s="247"/>
      <c r="S55" s="247"/>
      <c r="T55" s="247"/>
      <c r="U55" s="247"/>
      <c r="V55" s="247"/>
      <c r="W55" s="247"/>
      <c r="X55" s="247"/>
      <c r="Y55" s="247"/>
      <c r="Z55" s="247"/>
      <c r="AA55" s="247"/>
      <c r="AB55" s="247"/>
      <c r="AC55" s="679"/>
      <c r="AD55" s="395"/>
      <c r="AE55" s="376"/>
      <c r="AF55" s="376"/>
    </row>
    <row r="56" spans="1:32" ht="11.65" customHeight="1">
      <c r="A56" s="376"/>
      <c r="B56" s="383"/>
      <c r="C56" s="289" t="s">
        <v>88</v>
      </c>
      <c r="D56" s="397"/>
      <c r="E56" s="242">
        <v>4265</v>
      </c>
      <c r="F56" s="242"/>
      <c r="G56" s="242">
        <v>3648</v>
      </c>
      <c r="H56" s="242"/>
      <c r="I56" s="242">
        <v>3549</v>
      </c>
      <c r="J56" s="242"/>
      <c r="K56" s="242">
        <v>3488</v>
      </c>
      <c r="L56" s="242"/>
      <c r="M56" s="242">
        <v>3462</v>
      </c>
      <c r="N56" s="242"/>
      <c r="O56" s="242">
        <v>3512</v>
      </c>
      <c r="P56" s="247"/>
      <c r="Q56" s="1058">
        <v>76.11</v>
      </c>
      <c r="R56" s="247"/>
      <c r="S56" s="247"/>
      <c r="T56" s="247"/>
      <c r="U56" s="247"/>
      <c r="V56" s="247"/>
      <c r="W56" s="247"/>
      <c r="X56" s="247"/>
      <c r="Y56" s="247"/>
      <c r="Z56" s="247"/>
      <c r="AA56" s="247"/>
      <c r="AB56" s="247"/>
      <c r="AC56" s="679"/>
      <c r="AD56" s="395"/>
      <c r="AE56" s="376"/>
      <c r="AF56" s="376"/>
    </row>
    <row r="57" spans="1:32" ht="11.65" customHeight="1">
      <c r="A57" s="376"/>
      <c r="B57" s="383"/>
      <c r="C57" s="289" t="s">
        <v>72</v>
      </c>
      <c r="D57" s="397"/>
      <c r="E57" s="242">
        <v>6887</v>
      </c>
      <c r="F57" s="242"/>
      <c r="G57" s="242">
        <v>6055</v>
      </c>
      <c r="H57" s="242"/>
      <c r="I57" s="242">
        <v>6015</v>
      </c>
      <c r="J57" s="242"/>
      <c r="K57" s="242">
        <v>5805</v>
      </c>
      <c r="L57" s="242"/>
      <c r="M57" s="242">
        <v>5717</v>
      </c>
      <c r="N57" s="242"/>
      <c r="O57" s="242">
        <v>5883</v>
      </c>
      <c r="P57" s="247"/>
      <c r="Q57" s="1058">
        <v>87.55</v>
      </c>
      <c r="R57" s="247"/>
      <c r="S57" s="247"/>
      <c r="T57" s="247"/>
      <c r="U57" s="247"/>
      <c r="V57" s="247"/>
      <c r="W57" s="247"/>
      <c r="X57" s="247"/>
      <c r="Y57" s="247"/>
      <c r="Z57" s="247"/>
      <c r="AA57" s="247"/>
      <c r="AB57" s="247"/>
      <c r="AC57" s="679"/>
      <c r="AD57" s="395"/>
      <c r="AE57" s="376"/>
      <c r="AF57" s="376"/>
    </row>
    <row r="58" spans="1:32" ht="11.65" customHeight="1">
      <c r="A58" s="376"/>
      <c r="B58" s="383"/>
      <c r="C58" s="289" t="s">
        <v>71</v>
      </c>
      <c r="D58" s="397"/>
      <c r="E58" s="242">
        <v>65605</v>
      </c>
      <c r="F58" s="242"/>
      <c r="G58" s="242">
        <v>59813</v>
      </c>
      <c r="H58" s="242"/>
      <c r="I58" s="242">
        <v>60287</v>
      </c>
      <c r="J58" s="242"/>
      <c r="K58" s="242">
        <v>60237</v>
      </c>
      <c r="L58" s="242"/>
      <c r="M58" s="242">
        <v>59862</v>
      </c>
      <c r="N58" s="242"/>
      <c r="O58" s="242">
        <v>59815</v>
      </c>
      <c r="P58" s="247"/>
      <c r="Q58" s="1058">
        <v>85.5</v>
      </c>
      <c r="R58" s="247"/>
      <c r="S58" s="247"/>
      <c r="T58" s="247"/>
      <c r="U58" s="247"/>
      <c r="V58" s="247"/>
      <c r="W58" s="247"/>
      <c r="X58" s="247"/>
      <c r="Y58" s="247"/>
      <c r="Z58" s="247"/>
      <c r="AA58" s="247"/>
      <c r="AB58" s="247"/>
      <c r="AC58" s="679"/>
      <c r="AD58" s="395"/>
      <c r="AE58" s="376"/>
      <c r="AF58" s="376"/>
    </row>
    <row r="59" spans="1:32" ht="11.65" customHeight="1">
      <c r="A59" s="376"/>
      <c r="B59" s="383"/>
      <c r="C59" s="289" t="s">
        <v>69</v>
      </c>
      <c r="D59" s="397"/>
      <c r="E59" s="242">
        <v>5013</v>
      </c>
      <c r="F59" s="242"/>
      <c r="G59" s="242">
        <v>4445</v>
      </c>
      <c r="H59" s="242"/>
      <c r="I59" s="242">
        <v>4537</v>
      </c>
      <c r="J59" s="242"/>
      <c r="K59" s="242">
        <v>4489</v>
      </c>
      <c r="L59" s="242"/>
      <c r="M59" s="242">
        <v>4191</v>
      </c>
      <c r="N59" s="242"/>
      <c r="O59" s="242">
        <v>4137</v>
      </c>
      <c r="P59" s="247"/>
      <c r="Q59" s="1058">
        <v>84.96</v>
      </c>
      <c r="R59" s="247"/>
      <c r="S59" s="247"/>
      <c r="T59" s="247"/>
      <c r="U59" s="247"/>
      <c r="V59" s="247"/>
      <c r="W59" s="247"/>
      <c r="X59" s="247"/>
      <c r="Y59" s="247"/>
      <c r="Z59" s="247"/>
      <c r="AA59" s="247"/>
      <c r="AB59" s="247"/>
      <c r="AC59" s="679"/>
      <c r="AD59" s="395"/>
      <c r="AE59" s="376"/>
      <c r="AF59" s="376"/>
    </row>
    <row r="60" spans="1:32" ht="11.65" customHeight="1">
      <c r="A60" s="376"/>
      <c r="B60" s="383"/>
      <c r="C60" s="289" t="s">
        <v>75</v>
      </c>
      <c r="D60" s="397"/>
      <c r="E60" s="242">
        <v>101765</v>
      </c>
      <c r="F60" s="242"/>
      <c r="G60" s="242">
        <v>88453</v>
      </c>
      <c r="H60" s="242"/>
      <c r="I60" s="242">
        <v>86105</v>
      </c>
      <c r="J60" s="242"/>
      <c r="K60" s="242">
        <v>85406</v>
      </c>
      <c r="L60" s="242"/>
      <c r="M60" s="242">
        <v>83559</v>
      </c>
      <c r="N60" s="242"/>
      <c r="O60" s="242">
        <v>81882</v>
      </c>
      <c r="P60" s="247"/>
      <c r="Q60" s="1058">
        <v>85.2</v>
      </c>
      <c r="R60" s="247"/>
      <c r="S60" s="247"/>
      <c r="T60" s="247"/>
      <c r="U60" s="247"/>
      <c r="V60" s="247"/>
      <c r="W60" s="247"/>
      <c r="X60" s="247"/>
      <c r="Y60" s="247"/>
      <c r="Z60" s="247"/>
      <c r="AA60" s="247"/>
      <c r="AB60" s="247"/>
      <c r="AC60" s="679"/>
      <c r="AD60" s="395"/>
      <c r="AE60" s="376"/>
      <c r="AF60" s="376"/>
    </row>
    <row r="61" spans="1:32" ht="11.65" customHeight="1">
      <c r="A61" s="376"/>
      <c r="B61" s="383"/>
      <c r="C61" s="289" t="s">
        <v>94</v>
      </c>
      <c r="D61" s="397"/>
      <c r="E61" s="242">
        <v>8154</v>
      </c>
      <c r="F61" s="242"/>
      <c r="G61" s="242">
        <v>7206</v>
      </c>
      <c r="H61" s="242"/>
      <c r="I61" s="242">
        <v>7089</v>
      </c>
      <c r="J61" s="242"/>
      <c r="K61" s="242">
        <v>6861</v>
      </c>
      <c r="L61" s="242"/>
      <c r="M61" s="242">
        <v>6494</v>
      </c>
      <c r="N61" s="242"/>
      <c r="O61" s="242">
        <v>6302</v>
      </c>
      <c r="P61" s="247"/>
      <c r="Q61" s="1058">
        <v>84.02</v>
      </c>
      <c r="R61" s="247"/>
      <c r="S61" s="247"/>
      <c r="T61" s="247"/>
      <c r="U61" s="247"/>
      <c r="V61" s="247"/>
      <c r="W61" s="247"/>
      <c r="X61" s="247"/>
      <c r="Y61" s="247"/>
      <c r="Z61" s="247"/>
      <c r="AA61" s="247"/>
      <c r="AB61" s="247"/>
      <c r="AC61" s="679"/>
      <c r="AD61" s="395"/>
      <c r="AE61" s="376"/>
      <c r="AF61" s="376"/>
    </row>
    <row r="62" spans="1:32" ht="11.65" customHeight="1">
      <c r="A62" s="376"/>
      <c r="B62" s="383"/>
      <c r="C62" s="289" t="s">
        <v>70</v>
      </c>
      <c r="D62" s="397"/>
      <c r="E62" s="242">
        <v>26781</v>
      </c>
      <c r="F62" s="242"/>
      <c r="G62" s="242">
        <v>24511</v>
      </c>
      <c r="H62" s="242"/>
      <c r="I62" s="242">
        <v>24282</v>
      </c>
      <c r="J62" s="242"/>
      <c r="K62" s="242">
        <v>23727</v>
      </c>
      <c r="L62" s="242"/>
      <c r="M62" s="242">
        <v>23396</v>
      </c>
      <c r="N62" s="242"/>
      <c r="O62" s="242">
        <v>23196</v>
      </c>
      <c r="P62" s="247"/>
      <c r="Q62" s="1058">
        <v>85.59</v>
      </c>
      <c r="R62" s="247"/>
      <c r="S62" s="247"/>
      <c r="T62" s="247"/>
      <c r="U62" s="247"/>
      <c r="V62" s="247"/>
      <c r="W62" s="247"/>
      <c r="X62" s="247"/>
      <c r="Y62" s="247"/>
      <c r="Z62" s="247"/>
      <c r="AA62" s="247"/>
      <c r="AB62" s="247"/>
      <c r="AC62" s="679"/>
      <c r="AD62" s="395"/>
      <c r="AE62" s="376"/>
      <c r="AF62" s="376"/>
    </row>
    <row r="63" spans="1:32" ht="11.65" customHeight="1">
      <c r="A63" s="376"/>
      <c r="B63" s="383"/>
      <c r="C63" s="289" t="s">
        <v>77</v>
      </c>
      <c r="D63" s="397"/>
      <c r="E63" s="242">
        <v>3767</v>
      </c>
      <c r="F63" s="242"/>
      <c r="G63" s="242">
        <v>3264</v>
      </c>
      <c r="H63" s="242"/>
      <c r="I63" s="242">
        <v>3177</v>
      </c>
      <c r="J63" s="242"/>
      <c r="K63" s="242">
        <v>3121</v>
      </c>
      <c r="L63" s="242"/>
      <c r="M63" s="242">
        <v>2858</v>
      </c>
      <c r="N63" s="242"/>
      <c r="O63" s="242">
        <v>2819</v>
      </c>
      <c r="P63" s="247"/>
      <c r="Q63" s="1058">
        <v>87.84</v>
      </c>
      <c r="R63" s="247"/>
      <c r="S63" s="247"/>
      <c r="T63" s="247"/>
      <c r="U63" s="247"/>
      <c r="V63" s="247"/>
      <c r="W63" s="247"/>
      <c r="X63" s="247"/>
      <c r="Y63" s="247"/>
      <c r="Z63" s="247"/>
      <c r="AA63" s="247"/>
      <c r="AB63" s="247"/>
      <c r="AC63" s="679"/>
      <c r="AD63" s="395"/>
      <c r="AE63" s="376"/>
      <c r="AF63" s="376"/>
    </row>
    <row r="64" spans="1:32" ht="11.65" customHeight="1">
      <c r="A64" s="376"/>
      <c r="B64" s="383"/>
      <c r="C64" s="289" t="s">
        <v>79</v>
      </c>
      <c r="D64" s="397"/>
      <c r="E64" s="242">
        <v>7102</v>
      </c>
      <c r="F64" s="242"/>
      <c r="G64" s="242">
        <v>6273</v>
      </c>
      <c r="H64" s="242"/>
      <c r="I64" s="242">
        <v>6182</v>
      </c>
      <c r="J64" s="242"/>
      <c r="K64" s="242">
        <v>6018</v>
      </c>
      <c r="L64" s="242"/>
      <c r="M64" s="242">
        <v>5749</v>
      </c>
      <c r="N64" s="242"/>
      <c r="O64" s="242">
        <v>5857</v>
      </c>
      <c r="P64" s="247"/>
      <c r="Q64" s="1058">
        <v>87.06</v>
      </c>
      <c r="R64" s="247"/>
      <c r="S64" s="247"/>
      <c r="T64" s="247"/>
      <c r="U64" s="247"/>
      <c r="V64" s="247"/>
      <c r="W64" s="247"/>
      <c r="X64" s="247"/>
      <c r="Y64" s="247"/>
      <c r="Z64" s="247"/>
      <c r="AA64" s="247"/>
      <c r="AB64" s="247"/>
      <c r="AC64" s="679"/>
      <c r="AD64" s="395"/>
      <c r="AE64" s="376"/>
      <c r="AF64" s="376"/>
    </row>
    <row r="65" spans="1:32" ht="11.65" customHeight="1">
      <c r="A65" s="376"/>
      <c r="B65" s="383"/>
      <c r="C65" s="289" t="s">
        <v>89</v>
      </c>
      <c r="D65" s="397"/>
      <c r="E65" s="242">
        <v>12489</v>
      </c>
      <c r="F65" s="242"/>
      <c r="G65" s="242">
        <v>10832</v>
      </c>
      <c r="H65" s="242"/>
      <c r="I65" s="242">
        <v>10216</v>
      </c>
      <c r="J65" s="242"/>
      <c r="K65" s="242">
        <v>9901</v>
      </c>
      <c r="L65" s="242"/>
      <c r="M65" s="242">
        <v>9450</v>
      </c>
      <c r="N65" s="242"/>
      <c r="O65" s="242">
        <v>9229</v>
      </c>
      <c r="P65" s="247"/>
      <c r="Q65" s="1058">
        <v>79.56</v>
      </c>
      <c r="R65" s="247"/>
      <c r="S65" s="247"/>
      <c r="T65" s="247"/>
      <c r="U65" s="247"/>
      <c r="V65" s="247"/>
      <c r="W65" s="247"/>
      <c r="X65" s="247"/>
      <c r="Y65" s="247"/>
      <c r="Z65" s="247"/>
      <c r="AA65" s="247"/>
      <c r="AB65" s="247"/>
      <c r="AC65" s="679"/>
      <c r="AD65" s="395"/>
      <c r="AE65" s="376"/>
      <c r="AF65" s="376"/>
    </row>
    <row r="66" spans="1:32" ht="11.25" customHeight="1">
      <c r="A66" s="376"/>
      <c r="B66" s="383"/>
      <c r="C66" s="289" t="s">
        <v>179</v>
      </c>
      <c r="D66" s="397"/>
      <c r="E66" s="242">
        <v>21016</v>
      </c>
      <c r="F66" s="242"/>
      <c r="G66" s="242">
        <v>18129</v>
      </c>
      <c r="H66" s="242"/>
      <c r="I66" s="242">
        <v>18376</v>
      </c>
      <c r="J66" s="242"/>
      <c r="K66" s="242">
        <v>18349</v>
      </c>
      <c r="L66" s="242"/>
      <c r="M66" s="242">
        <v>18372</v>
      </c>
      <c r="N66" s="242"/>
      <c r="O66" s="242">
        <v>18392</v>
      </c>
      <c r="P66" s="247"/>
      <c r="Q66" s="1058">
        <v>65.23</v>
      </c>
      <c r="R66" s="247"/>
      <c r="S66" s="247"/>
      <c r="T66" s="247"/>
      <c r="U66" s="247"/>
      <c r="V66" s="247"/>
      <c r="W66" s="247"/>
      <c r="X66" s="247"/>
      <c r="Y66" s="247"/>
      <c r="Z66" s="247"/>
      <c r="AA66" s="247"/>
      <c r="AB66" s="247"/>
      <c r="AC66" s="679"/>
      <c r="AD66" s="395"/>
      <c r="AE66" s="376"/>
      <c r="AF66" s="376"/>
    </row>
    <row r="67" spans="1:32" ht="11.65" customHeight="1">
      <c r="A67" s="376"/>
      <c r="B67" s="383"/>
      <c r="C67" s="289" t="s">
        <v>180</v>
      </c>
      <c r="D67" s="397"/>
      <c r="E67" s="242">
        <v>6161</v>
      </c>
      <c r="F67" s="242"/>
      <c r="G67" s="242">
        <v>5422</v>
      </c>
      <c r="H67" s="242"/>
      <c r="I67" s="242">
        <v>5480</v>
      </c>
      <c r="J67" s="242"/>
      <c r="K67" s="242">
        <v>5433</v>
      </c>
      <c r="L67" s="242"/>
      <c r="M67" s="242">
        <v>5316</v>
      </c>
      <c r="N67" s="242"/>
      <c r="O67" s="242">
        <v>5289</v>
      </c>
      <c r="P67" s="247"/>
      <c r="Q67" s="1058">
        <v>78.47</v>
      </c>
      <c r="R67" s="247"/>
      <c r="S67" s="247"/>
      <c r="T67" s="247"/>
      <c r="U67" s="247"/>
      <c r="V67" s="247"/>
      <c r="W67" s="247"/>
      <c r="X67" s="247"/>
      <c r="Y67" s="247"/>
      <c r="Z67" s="247"/>
      <c r="AA67" s="247"/>
      <c r="AB67" s="247"/>
      <c r="AC67" s="679"/>
      <c r="AD67" s="395"/>
      <c r="AE67" s="376"/>
      <c r="AF67" s="376"/>
    </row>
    <row r="68" spans="1:32" s="1391" customFormat="1" ht="9" customHeight="1">
      <c r="A68" s="1387"/>
      <c r="B68" s="1388"/>
      <c r="C68" s="1640" t="s">
        <v>620</v>
      </c>
      <c r="D68" s="1640"/>
      <c r="E68" s="1640"/>
      <c r="F68" s="1640"/>
      <c r="G68" s="1640"/>
      <c r="H68" s="1640"/>
      <c r="I68" s="1640"/>
      <c r="J68" s="1640"/>
      <c r="K68" s="1640"/>
      <c r="L68" s="1640"/>
      <c r="M68" s="1640"/>
      <c r="N68" s="1640"/>
      <c r="O68" s="1640"/>
      <c r="P68" s="1640"/>
      <c r="Q68" s="1640"/>
      <c r="R68" s="1640"/>
      <c r="S68" s="1640"/>
      <c r="T68" s="1640"/>
      <c r="U68" s="1640"/>
      <c r="V68" s="1640"/>
      <c r="W68" s="1640"/>
      <c r="X68" s="1640"/>
      <c r="Y68" s="1640"/>
      <c r="Z68" s="1640"/>
      <c r="AA68" s="1640"/>
      <c r="AB68" s="1640"/>
      <c r="AC68" s="1640"/>
      <c r="AD68" s="1389"/>
      <c r="AE68" s="1390"/>
      <c r="AF68" s="1387"/>
    </row>
    <row r="69" spans="1:32" ht="10.5" customHeight="1">
      <c r="A69" s="376"/>
      <c r="B69" s="1388"/>
      <c r="C69" s="432" t="s">
        <v>184</v>
      </c>
      <c r="D69" s="397"/>
      <c r="E69" s="1392"/>
      <c r="F69" s="1392"/>
      <c r="G69" s="1392"/>
      <c r="H69" s="1392"/>
      <c r="I69" s="1392"/>
      <c r="J69" s="1392"/>
      <c r="K69" s="1392"/>
      <c r="L69" s="1392"/>
      <c r="M69" s="1393" t="s">
        <v>185</v>
      </c>
      <c r="N69" s="1392"/>
      <c r="O69" s="1394"/>
      <c r="P69" s="1394"/>
      <c r="Q69" s="1394"/>
      <c r="R69" s="1394"/>
      <c r="S69" s="1394"/>
      <c r="T69" s="1394"/>
      <c r="U69" s="1394"/>
      <c r="V69" s="1394"/>
      <c r="W69" s="1394"/>
      <c r="X69" s="679"/>
      <c r="Y69" s="1394"/>
      <c r="Z69" s="1394"/>
      <c r="AA69" s="1394"/>
      <c r="AB69" s="1394"/>
      <c r="AC69" s="1394"/>
      <c r="AD69" s="1392"/>
      <c r="AE69" s="395"/>
      <c r="AF69" s="376"/>
    </row>
    <row r="70" spans="1:32" ht="9.75" customHeight="1" thickBot="1">
      <c r="A70" s="376"/>
      <c r="B70" s="1395"/>
      <c r="C70" s="1396" t="s">
        <v>442</v>
      </c>
      <c r="D70" s="397"/>
      <c r="E70" s="1392"/>
      <c r="F70" s="1392"/>
      <c r="G70" s="1392"/>
      <c r="H70" s="1392"/>
      <c r="I70" s="1392"/>
      <c r="J70" s="1392"/>
      <c r="K70" s="1392"/>
      <c r="L70" s="1392"/>
      <c r="M70" s="1393"/>
      <c r="N70" s="1392"/>
      <c r="O70" s="1394"/>
      <c r="P70" s="1394"/>
      <c r="Q70" s="1394"/>
      <c r="R70" s="1394"/>
      <c r="S70" s="1394"/>
      <c r="T70" s="1394"/>
      <c r="U70" s="1394"/>
      <c r="V70" s="1394"/>
      <c r="W70" s="1394"/>
      <c r="X70" s="679"/>
      <c r="Y70" s="1394"/>
      <c r="Z70" s="1394"/>
      <c r="AA70" s="1394"/>
      <c r="AB70" s="1394"/>
      <c r="AC70" s="1394"/>
      <c r="AD70" s="1392"/>
      <c r="AE70" s="395"/>
      <c r="AF70" s="376"/>
    </row>
    <row r="71" spans="1:32" ht="13.5" thickBot="1">
      <c r="A71" s="376"/>
      <c r="B71" s="1397">
        <v>18</v>
      </c>
      <c r="C71" s="1591" t="s">
        <v>494</v>
      </c>
      <c r="D71" s="1591"/>
      <c r="E71" s="1591"/>
      <c r="F71" s="1591"/>
      <c r="G71" s="1591"/>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row>
    <row r="72" spans="1:32" ht="13.5" customHeight="1">
      <c r="A72" s="568"/>
      <c r="B72" s="568"/>
      <c r="C72" s="568"/>
      <c r="D72" s="568"/>
      <c r="E72" s="568"/>
      <c r="F72" s="568"/>
      <c r="G72" s="568"/>
      <c r="H72" s="568"/>
      <c r="I72" s="568"/>
      <c r="J72" s="568"/>
      <c r="K72" s="568"/>
      <c r="L72" s="568"/>
      <c r="M72" s="568"/>
      <c r="N72" s="568"/>
      <c r="O72" s="568"/>
      <c r="P72" s="568"/>
      <c r="Q72" s="568"/>
      <c r="R72" s="568"/>
      <c r="S72" s="568"/>
      <c r="T72" s="568"/>
      <c r="V72" s="568"/>
      <c r="W72" s="568"/>
      <c r="X72" s="568"/>
      <c r="Y72" s="568"/>
      <c r="Z72" s="568"/>
      <c r="AA72" s="1398"/>
      <c r="AB72" s="568"/>
      <c r="AC72" s="1398"/>
      <c r="AD72" s="568"/>
      <c r="AE72" s="568"/>
      <c r="AF72" s="568"/>
    </row>
    <row r="73" spans="1:32">
      <c r="A73" s="568"/>
      <c r="B73" s="568"/>
      <c r="C73" s="568"/>
      <c r="D73" s="568"/>
      <c r="E73" s="1399"/>
      <c r="F73" s="1399"/>
      <c r="G73" s="1399"/>
      <c r="H73" s="1399"/>
      <c r="I73" s="1399"/>
      <c r="J73" s="1399"/>
      <c r="K73" s="1399"/>
      <c r="L73" s="1399"/>
      <c r="M73" s="1399"/>
      <c r="N73" s="1399"/>
      <c r="O73" s="1399"/>
      <c r="P73" s="1399"/>
      <c r="Q73" s="1399"/>
      <c r="R73" s="1399"/>
      <c r="S73" s="1399"/>
      <c r="T73" s="1399"/>
      <c r="U73" s="1399"/>
      <c r="V73" s="1399"/>
      <c r="W73" s="1399"/>
      <c r="X73" s="1399"/>
      <c r="Y73" s="1399"/>
      <c r="Z73" s="1399"/>
      <c r="AA73" s="1399"/>
      <c r="AB73" s="1399"/>
      <c r="AC73" s="1399"/>
      <c r="AD73" s="1399"/>
      <c r="AE73" s="1399"/>
      <c r="AF73" s="1399"/>
    </row>
    <row r="74" spans="1:32">
      <c r="A74" s="568"/>
      <c r="B74" s="568"/>
      <c r="C74" s="568"/>
      <c r="D74" s="568"/>
      <c r="E74" s="568"/>
      <c r="F74" s="568"/>
      <c r="G74" s="568" t="s">
        <v>36</v>
      </c>
      <c r="H74" s="568"/>
      <c r="I74" s="568"/>
      <c r="J74" s="568"/>
      <c r="K74" s="568"/>
      <c r="L74" s="568"/>
      <c r="M74" s="568"/>
      <c r="N74" s="568"/>
      <c r="O74" s="568"/>
      <c r="P74" s="568"/>
      <c r="Q74" s="568"/>
      <c r="R74" s="568"/>
      <c r="S74" s="568"/>
      <c r="T74" s="568"/>
      <c r="V74" s="568"/>
      <c r="W74" s="568"/>
      <c r="X74" s="568"/>
      <c r="Y74" s="568"/>
      <c r="Z74" s="568"/>
      <c r="AA74" s="1398"/>
      <c r="AB74" s="568"/>
      <c r="AC74" s="1398"/>
      <c r="AD74" s="568"/>
      <c r="AE74" s="568"/>
      <c r="AF74" s="568"/>
    </row>
    <row r="75" spans="1:32">
      <c r="A75" s="568"/>
      <c r="B75" s="568"/>
      <c r="C75" s="568"/>
      <c r="D75" s="568"/>
      <c r="E75" s="568"/>
      <c r="F75" s="568"/>
      <c r="G75" s="568"/>
      <c r="H75" s="568"/>
      <c r="I75" s="568"/>
      <c r="J75" s="568"/>
      <c r="K75" s="568"/>
      <c r="L75" s="568"/>
      <c r="M75" s="568"/>
      <c r="N75" s="568"/>
      <c r="O75" s="568"/>
      <c r="P75" s="568"/>
      <c r="Q75" s="568"/>
      <c r="R75" s="568"/>
      <c r="S75" s="568"/>
      <c r="T75" s="568"/>
      <c r="V75" s="568"/>
      <c r="W75" s="568"/>
      <c r="X75" s="568"/>
      <c r="Y75" s="568"/>
      <c r="Z75" s="568"/>
      <c r="AA75" s="1398"/>
      <c r="AB75" s="568"/>
      <c r="AC75" s="1398"/>
      <c r="AD75" s="568"/>
      <c r="AE75" s="568"/>
      <c r="AF75" s="568"/>
    </row>
    <row r="76" spans="1:32">
      <c r="A76" s="568"/>
      <c r="B76" s="568"/>
      <c r="C76" s="568"/>
      <c r="D76" s="568"/>
      <c r="E76" s="568"/>
      <c r="F76" s="568"/>
      <c r="G76" s="568"/>
      <c r="H76" s="568"/>
      <c r="I76" s="568"/>
      <c r="J76" s="568"/>
      <c r="K76" s="568"/>
      <c r="L76" s="568"/>
      <c r="M76" s="568"/>
      <c r="N76" s="568"/>
      <c r="O76" s="568"/>
      <c r="P76" s="568"/>
      <c r="Q76" s="568"/>
      <c r="R76" s="568"/>
      <c r="S76" s="568"/>
      <c r="T76" s="568"/>
      <c r="V76" s="568"/>
      <c r="W76" s="568"/>
      <c r="X76" s="568"/>
      <c r="Y76" s="568"/>
      <c r="Z76" s="568"/>
      <c r="AA76" s="1398"/>
      <c r="AB76" s="568"/>
      <c r="AC76" s="1398"/>
      <c r="AD76" s="568"/>
      <c r="AE76" s="568"/>
      <c r="AF76" s="568"/>
    </row>
    <row r="77" spans="1:32">
      <c r="AA77" s="1400"/>
      <c r="AC77" s="1400"/>
    </row>
    <row r="82" spans="27:31" ht="8.25" customHeight="1"/>
    <row r="84" spans="27:31" ht="9" customHeight="1">
      <c r="AE84" s="408"/>
    </row>
    <row r="85" spans="27:31" ht="8.25" customHeight="1">
      <c r="AA85" s="1357"/>
      <c r="AC85" s="1357"/>
      <c r="AE85" s="1357"/>
    </row>
    <row r="86" spans="27:31" ht="9.75" customHeight="1"/>
  </sheetData>
  <mergeCells count="13">
    <mergeCell ref="W1:AD1"/>
    <mergeCell ref="B2:D2"/>
    <mergeCell ref="C5:D6"/>
    <mergeCell ref="T5:Z5"/>
    <mergeCell ref="AA5:AC5"/>
    <mergeCell ref="E6:O6"/>
    <mergeCell ref="Q6:Q7"/>
    <mergeCell ref="C68:AC68"/>
    <mergeCell ref="C71:G71"/>
    <mergeCell ref="C44:D45"/>
    <mergeCell ref="E45:O45"/>
    <mergeCell ref="Q45:Q46"/>
    <mergeCell ref="S45:AC45"/>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tabColor indexed="22"/>
    <pageSetUpPr fitToPage="1"/>
  </sheetPr>
  <dimension ref="A1:Y78"/>
  <sheetViews>
    <sheetView zoomScale="120" zoomScaleNormal="120" workbookViewId="0"/>
  </sheetViews>
  <sheetFormatPr defaultRowHeight="12.75"/>
  <cols>
    <col min="1" max="1" width="1" style="270" customWidth="1"/>
    <col min="2" max="2" width="2.5703125" style="270" customWidth="1"/>
    <col min="3" max="3" width="1.140625" style="270" customWidth="1"/>
    <col min="4" max="4" width="27.5703125" style="270" customWidth="1"/>
    <col min="5" max="5" width="0.42578125" style="270" customWidth="1"/>
    <col min="6" max="6" width="7.42578125" style="9" customWidth="1"/>
    <col min="7" max="7" width="0.42578125" style="9" customWidth="1"/>
    <col min="8" max="8" width="7.42578125" style="9" customWidth="1"/>
    <col min="9" max="9" width="0.28515625" style="9" customWidth="1"/>
    <col min="10" max="10" width="7.42578125" style="9" customWidth="1"/>
    <col min="11" max="11" width="0.28515625" style="9" customWidth="1"/>
    <col min="12" max="12" width="7.42578125" style="9" customWidth="1"/>
    <col min="13" max="13" width="0.28515625" style="9" customWidth="1"/>
    <col min="14" max="14" width="7.42578125" style="9" customWidth="1"/>
    <col min="15" max="15" width="0.42578125" style="9" customWidth="1"/>
    <col min="16" max="16" width="7.42578125" style="9" customWidth="1"/>
    <col min="17" max="17" width="0.28515625" style="9" customWidth="1"/>
    <col min="18" max="18" width="7.42578125" style="536" customWidth="1"/>
    <col min="19" max="19" width="0.42578125" style="9" customWidth="1"/>
    <col min="20" max="20" width="7.42578125" style="9" customWidth="1"/>
    <col min="21" max="21" width="0.42578125" style="9" customWidth="1"/>
    <col min="22" max="22" width="7.42578125" style="536" customWidth="1"/>
    <col min="23" max="23" width="2.5703125" style="270" customWidth="1"/>
    <col min="24" max="24" width="1" style="270" customWidth="1"/>
    <col min="25" max="25" width="3.28515625" style="270" customWidth="1"/>
    <col min="26" max="16384" width="9.140625" style="270"/>
  </cols>
  <sheetData>
    <row r="1" spans="1:25" ht="13.5" customHeight="1" thickBot="1">
      <c r="A1" s="4"/>
      <c r="B1" s="60"/>
      <c r="C1" s="1650" t="s">
        <v>31</v>
      </c>
      <c r="D1" s="1461"/>
      <c r="E1" s="28"/>
      <c r="F1" s="591"/>
      <c r="G1" s="591"/>
      <c r="H1" s="591"/>
      <c r="I1" s="591"/>
      <c r="J1" s="591"/>
      <c r="K1" s="591"/>
      <c r="L1" s="591"/>
      <c r="M1" s="591"/>
      <c r="N1" s="591"/>
      <c r="O1" s="591"/>
      <c r="Q1" s="1060"/>
      <c r="R1" s="1060"/>
      <c r="S1" s="1060"/>
      <c r="T1" s="1060"/>
      <c r="U1" s="1060"/>
      <c r="V1" s="1060"/>
      <c r="W1" s="29"/>
      <c r="X1" s="4"/>
    </row>
    <row r="2" spans="1:25" ht="6" customHeight="1">
      <c r="A2" s="4"/>
      <c r="B2" s="1651"/>
      <c r="C2" s="1651"/>
      <c r="D2" s="1651"/>
      <c r="E2" s="1063"/>
      <c r="F2" s="592"/>
      <c r="G2" s="592"/>
      <c r="H2" s="593"/>
      <c r="I2" s="593"/>
      <c r="J2" s="593"/>
      <c r="K2" s="593"/>
      <c r="L2" s="593"/>
      <c r="M2" s="593"/>
      <c r="N2" s="593"/>
      <c r="O2" s="593"/>
      <c r="P2" s="593"/>
      <c r="Q2" s="593"/>
      <c r="R2" s="36"/>
      <c r="S2" s="593"/>
      <c r="T2" s="593"/>
      <c r="U2" s="593"/>
      <c r="V2" s="36"/>
      <c r="W2" s="49"/>
      <c r="X2" s="4"/>
    </row>
    <row r="3" spans="1:25" ht="13.5" customHeight="1" thickBot="1">
      <c r="A3" s="4"/>
      <c r="B3" s="8"/>
      <c r="C3" s="8"/>
      <c r="D3" s="8"/>
      <c r="E3" s="8"/>
      <c r="F3" s="55"/>
      <c r="G3" s="55"/>
      <c r="H3" s="55"/>
      <c r="I3" s="55"/>
      <c r="J3" s="55"/>
      <c r="K3" s="55"/>
      <c r="L3" s="55"/>
      <c r="M3" s="55"/>
      <c r="N3" s="55" t="s">
        <v>36</v>
      </c>
      <c r="O3" s="55"/>
      <c r="P3" s="55"/>
      <c r="Q3" s="55"/>
      <c r="R3" s="1059"/>
      <c r="S3" s="55"/>
      <c r="T3" s="55"/>
      <c r="U3" s="55"/>
      <c r="V3" s="1059" t="s">
        <v>85</v>
      </c>
      <c r="W3" s="22"/>
      <c r="X3" s="4"/>
    </row>
    <row r="4" spans="1:25" s="12" customFormat="1" ht="13.5" customHeight="1" thickBot="1">
      <c r="A4" s="11"/>
      <c r="B4" s="21"/>
      <c r="C4" s="586" t="s">
        <v>0</v>
      </c>
      <c r="D4" s="587"/>
      <c r="E4" s="587"/>
      <c r="F4" s="594"/>
      <c r="G4" s="595"/>
      <c r="H4" s="595"/>
      <c r="I4" s="595"/>
      <c r="J4" s="595"/>
      <c r="K4" s="595"/>
      <c r="L4" s="595"/>
      <c r="M4" s="595"/>
      <c r="N4" s="595"/>
      <c r="O4" s="595"/>
      <c r="P4" s="595"/>
      <c r="Q4" s="595"/>
      <c r="R4" s="596"/>
      <c r="S4" s="595"/>
      <c r="T4" s="595"/>
      <c r="U4" s="595"/>
      <c r="V4" s="597"/>
      <c r="W4" s="22"/>
      <c r="X4" s="4"/>
    </row>
    <row r="5" spans="1:25" ht="4.5" customHeight="1">
      <c r="A5" s="4"/>
      <c r="B5" s="8"/>
      <c r="C5" s="1652" t="s">
        <v>91</v>
      </c>
      <c r="D5" s="1652"/>
      <c r="E5" s="1065"/>
      <c r="G5" s="598"/>
      <c r="H5" s="598"/>
      <c r="I5" s="598"/>
      <c r="J5" s="598"/>
      <c r="K5" s="598"/>
      <c r="L5" s="598"/>
      <c r="M5" s="598"/>
      <c r="N5" s="598"/>
      <c r="O5" s="598"/>
      <c r="P5" s="598"/>
      <c r="Q5" s="598"/>
      <c r="R5" s="598"/>
      <c r="S5" s="598"/>
      <c r="T5" s="598"/>
      <c r="U5" s="598"/>
      <c r="V5" s="598"/>
      <c r="W5" s="22"/>
      <c r="X5" s="4"/>
    </row>
    <row r="6" spans="1:25" ht="12" customHeight="1">
      <c r="A6" s="4"/>
      <c r="B6" s="8"/>
      <c r="C6" s="1517"/>
      <c r="D6" s="1517"/>
      <c r="E6" s="1065"/>
      <c r="F6" s="1443">
        <v>2012</v>
      </c>
      <c r="G6" s="1443"/>
      <c r="H6" s="1443"/>
      <c r="I6" s="1443"/>
      <c r="J6" s="1443"/>
      <c r="K6" s="1443"/>
      <c r="L6" s="1443"/>
      <c r="M6" s="1443"/>
      <c r="N6" s="1443"/>
      <c r="O6" s="1443"/>
      <c r="P6" s="1443"/>
      <c r="Q6" s="1443"/>
      <c r="R6" s="1443"/>
      <c r="S6" s="1443"/>
      <c r="T6" s="1443"/>
      <c r="U6" s="1443"/>
      <c r="V6" s="1443"/>
      <c r="W6" s="22"/>
      <c r="X6" s="4"/>
    </row>
    <row r="7" spans="1:25" s="12" customFormat="1" ht="12.75" customHeight="1">
      <c r="A7" s="11"/>
      <c r="B7" s="21"/>
      <c r="C7" s="599"/>
      <c r="D7" s="599"/>
      <c r="E7" s="599"/>
      <c r="F7" s="1061" t="s">
        <v>133</v>
      </c>
      <c r="G7" s="1062"/>
      <c r="H7" s="1061" t="s">
        <v>132</v>
      </c>
      <c r="I7" s="1062"/>
      <c r="J7" s="1061" t="s">
        <v>131</v>
      </c>
      <c r="K7" s="1062"/>
      <c r="L7" s="1061" t="s">
        <v>130</v>
      </c>
      <c r="M7" s="1062"/>
      <c r="N7" s="1061" t="s">
        <v>129</v>
      </c>
      <c r="O7" s="1062"/>
      <c r="P7" s="1061" t="s">
        <v>128</v>
      </c>
      <c r="Q7" s="1062"/>
      <c r="R7" s="1061" t="s">
        <v>127</v>
      </c>
      <c r="S7" s="1062"/>
      <c r="T7" s="1061" t="s">
        <v>126</v>
      </c>
      <c r="U7" s="1062"/>
      <c r="V7" s="1061" t="s">
        <v>125</v>
      </c>
      <c r="W7" s="22"/>
      <c r="X7" s="4"/>
    </row>
    <row r="8" spans="1:25" ht="4.5" customHeight="1">
      <c r="A8" s="4"/>
      <c r="B8" s="8"/>
      <c r="C8" s="1065"/>
      <c r="D8" s="1065"/>
      <c r="E8" s="1065"/>
      <c r="F8" s="531"/>
      <c r="G8" s="531"/>
      <c r="H8" s="531"/>
      <c r="I8" s="531"/>
      <c r="J8" s="531"/>
      <c r="K8" s="531"/>
      <c r="L8" s="531"/>
      <c r="M8" s="531"/>
      <c r="N8" s="531"/>
      <c r="O8" s="531"/>
      <c r="P8" s="531"/>
      <c r="Q8" s="531"/>
      <c r="R8" s="531"/>
      <c r="S8" s="531"/>
      <c r="T8" s="531"/>
      <c r="U8" s="531"/>
      <c r="V8" s="531"/>
      <c r="W8" s="22"/>
      <c r="X8" s="4"/>
      <c r="Y8" s="12"/>
    </row>
    <row r="9" spans="1:25" s="103" customFormat="1" ht="15" customHeight="1">
      <c r="A9" s="99"/>
      <c r="B9" s="100"/>
      <c r="C9" s="1653" t="s">
        <v>186</v>
      </c>
      <c r="D9" s="1653"/>
      <c r="E9" s="101"/>
      <c r="F9" s="118"/>
      <c r="G9" s="118"/>
      <c r="H9" s="118"/>
      <c r="I9" s="118"/>
      <c r="J9" s="118"/>
      <c r="K9" s="118"/>
      <c r="L9" s="118"/>
      <c r="M9" s="118"/>
      <c r="N9" s="118"/>
      <c r="O9" s="118"/>
      <c r="P9" s="118"/>
      <c r="Q9" s="118"/>
      <c r="R9" s="118"/>
      <c r="S9" s="118"/>
      <c r="T9" s="118"/>
      <c r="U9" s="118"/>
      <c r="V9" s="118"/>
      <c r="W9" s="22"/>
      <c r="X9" s="4"/>
      <c r="Y9" s="12"/>
    </row>
    <row r="10" spans="1:25" ht="15.75" customHeight="1">
      <c r="A10" s="4"/>
      <c r="B10" s="8"/>
      <c r="C10" s="289" t="s">
        <v>187</v>
      </c>
      <c r="D10" s="14"/>
      <c r="E10" s="14"/>
      <c r="F10" s="248">
        <v>282361</v>
      </c>
      <c r="G10" s="248">
        <v>0</v>
      </c>
      <c r="H10" s="248">
        <v>281771</v>
      </c>
      <c r="I10" s="248">
        <v>0</v>
      </c>
      <c r="J10" s="248">
        <v>281177</v>
      </c>
      <c r="K10" s="248">
        <v>0</v>
      </c>
      <c r="L10" s="248">
        <v>281244</v>
      </c>
      <c r="M10" s="248">
        <v>0</v>
      </c>
      <c r="N10" s="248">
        <v>280945</v>
      </c>
      <c r="O10" s="248">
        <v>0</v>
      </c>
      <c r="P10" s="248">
        <v>280875</v>
      </c>
      <c r="Q10" s="248">
        <v>0</v>
      </c>
      <c r="R10" s="248">
        <v>280068</v>
      </c>
      <c r="S10" s="248">
        <v>0</v>
      </c>
      <c r="T10" s="248">
        <v>279460</v>
      </c>
      <c r="U10" s="248">
        <v>0</v>
      </c>
      <c r="V10" s="248">
        <v>279275</v>
      </c>
      <c r="W10" s="22"/>
      <c r="X10" s="4">
        <v>321630</v>
      </c>
      <c r="Y10" s="892"/>
    </row>
    <row r="11" spans="1:25" ht="13.5" customHeight="1">
      <c r="A11" s="4"/>
      <c r="B11" s="8"/>
      <c r="C11" s="289"/>
      <c r="D11" s="532" t="s">
        <v>84</v>
      </c>
      <c r="E11" s="18"/>
      <c r="F11" s="249">
        <v>143141</v>
      </c>
      <c r="G11" s="249"/>
      <c r="H11" s="249">
        <v>143000</v>
      </c>
      <c r="I11" s="249"/>
      <c r="J11" s="249">
        <v>142815</v>
      </c>
      <c r="K11" s="249"/>
      <c r="L11" s="249">
        <v>142959</v>
      </c>
      <c r="M11" s="249"/>
      <c r="N11" s="600">
        <v>142900</v>
      </c>
      <c r="O11" s="249"/>
      <c r="P11" s="600">
        <v>142937</v>
      </c>
      <c r="Q11" s="249"/>
      <c r="R11" s="600">
        <v>142757</v>
      </c>
      <c r="S11" s="249"/>
      <c r="T11" s="600">
        <v>142570</v>
      </c>
      <c r="U11" s="249"/>
      <c r="V11" s="600">
        <v>142668</v>
      </c>
      <c r="W11" s="22"/>
      <c r="X11" s="4"/>
      <c r="Y11" s="892"/>
    </row>
    <row r="12" spans="1:25" ht="13.5" customHeight="1">
      <c r="A12" s="4"/>
      <c r="B12" s="8"/>
      <c r="C12" s="289"/>
      <c r="D12" s="532" t="s">
        <v>83</v>
      </c>
      <c r="E12" s="18"/>
      <c r="F12" s="249">
        <v>139220</v>
      </c>
      <c r="G12" s="249"/>
      <c r="H12" s="249">
        <v>138771</v>
      </c>
      <c r="I12" s="249"/>
      <c r="J12" s="249">
        <v>138362</v>
      </c>
      <c r="K12" s="249"/>
      <c r="L12" s="249">
        <v>138285</v>
      </c>
      <c r="M12" s="249"/>
      <c r="N12" s="600">
        <v>138045</v>
      </c>
      <c r="O12" s="249"/>
      <c r="P12" s="600">
        <v>137938</v>
      </c>
      <c r="Q12" s="249"/>
      <c r="R12" s="600">
        <v>137311</v>
      </c>
      <c r="S12" s="249"/>
      <c r="T12" s="600">
        <v>136890</v>
      </c>
      <c r="U12" s="249"/>
      <c r="V12" s="600">
        <v>136607</v>
      </c>
      <c r="W12" s="22"/>
      <c r="X12" s="4"/>
      <c r="Y12" s="892"/>
    </row>
    <row r="13" spans="1:25" ht="15" customHeight="1">
      <c r="A13" s="4"/>
      <c r="B13" s="8"/>
      <c r="C13" s="289" t="s">
        <v>188</v>
      </c>
      <c r="D13" s="14"/>
      <c r="E13" s="14"/>
      <c r="F13" s="248">
        <v>1960510</v>
      </c>
      <c r="G13" s="248">
        <v>0</v>
      </c>
      <c r="H13" s="248">
        <v>1962778</v>
      </c>
      <c r="I13" s="248">
        <v>0</v>
      </c>
      <c r="J13" s="248">
        <v>1965136</v>
      </c>
      <c r="K13" s="248">
        <v>0</v>
      </c>
      <c r="L13" s="248">
        <v>1969904</v>
      </c>
      <c r="M13" s="248"/>
      <c r="N13" s="248">
        <v>1972845</v>
      </c>
      <c r="O13" s="248"/>
      <c r="P13" s="248">
        <v>1976872</v>
      </c>
      <c r="Q13" s="248">
        <v>1043840</v>
      </c>
      <c r="R13" s="248">
        <v>1979059</v>
      </c>
      <c r="S13" s="248">
        <v>1043840</v>
      </c>
      <c r="T13" s="248">
        <v>1981968</v>
      </c>
      <c r="U13" s="248">
        <v>1043840</v>
      </c>
      <c r="V13" s="248">
        <v>1986232</v>
      </c>
      <c r="W13" s="22"/>
      <c r="X13" s="4"/>
      <c r="Y13" s="1"/>
    </row>
    <row r="14" spans="1:25" ht="13.5" customHeight="1">
      <c r="A14" s="4"/>
      <c r="B14" s="8"/>
      <c r="C14" s="289"/>
      <c r="D14" s="532" t="s">
        <v>84</v>
      </c>
      <c r="E14" s="18"/>
      <c r="F14" s="249">
        <v>923550</v>
      </c>
      <c r="G14" s="249"/>
      <c r="H14" s="249">
        <v>925249</v>
      </c>
      <c r="I14" s="249"/>
      <c r="J14" s="249">
        <v>926778</v>
      </c>
      <c r="K14" s="249"/>
      <c r="L14" s="249">
        <v>929469</v>
      </c>
      <c r="M14" s="249"/>
      <c r="N14" s="249">
        <v>930935</v>
      </c>
      <c r="O14" s="249"/>
      <c r="P14" s="249">
        <v>933032</v>
      </c>
      <c r="Q14" s="249"/>
      <c r="R14" s="249">
        <v>934046</v>
      </c>
      <c r="S14" s="249"/>
      <c r="T14" s="249">
        <v>935124</v>
      </c>
      <c r="U14" s="249"/>
      <c r="V14" s="249">
        <v>937057</v>
      </c>
      <c r="W14" s="22"/>
      <c r="X14" s="4"/>
      <c r="Y14" s="1"/>
    </row>
    <row r="15" spans="1:25" ht="13.5" customHeight="1">
      <c r="A15" s="4"/>
      <c r="B15" s="8"/>
      <c r="C15" s="289"/>
      <c r="D15" s="532" t="s">
        <v>83</v>
      </c>
      <c r="E15" s="18"/>
      <c r="F15" s="249">
        <v>1036960</v>
      </c>
      <c r="G15" s="249"/>
      <c r="H15" s="249">
        <v>1037529</v>
      </c>
      <c r="I15" s="249"/>
      <c r="J15" s="249">
        <v>1038358</v>
      </c>
      <c r="K15" s="249"/>
      <c r="L15" s="249">
        <v>1040435</v>
      </c>
      <c r="M15" s="249"/>
      <c r="N15" s="249">
        <v>1041910</v>
      </c>
      <c r="O15" s="249"/>
      <c r="P15" s="249">
        <v>1043840</v>
      </c>
      <c r="Q15" s="249">
        <v>1043840</v>
      </c>
      <c r="R15" s="249">
        <v>1045013</v>
      </c>
      <c r="S15" s="249">
        <v>1043840</v>
      </c>
      <c r="T15" s="249">
        <v>1046844</v>
      </c>
      <c r="U15" s="249">
        <v>1043840</v>
      </c>
      <c r="V15" s="249">
        <v>1049175</v>
      </c>
      <c r="W15" s="22"/>
      <c r="X15" s="4"/>
      <c r="Y15" s="1"/>
    </row>
    <row r="16" spans="1:25" ht="15" customHeight="1">
      <c r="A16" s="4"/>
      <c r="B16" s="8"/>
      <c r="C16" s="289" t="s">
        <v>189</v>
      </c>
      <c r="D16" s="14"/>
      <c r="E16" s="14"/>
      <c r="F16" s="250">
        <v>705860</v>
      </c>
      <c r="G16" s="250">
        <v>0</v>
      </c>
      <c r="H16" s="250">
        <v>706484</v>
      </c>
      <c r="I16" s="250">
        <v>0</v>
      </c>
      <c r="J16" s="250">
        <v>707001</v>
      </c>
      <c r="K16" s="250">
        <v>0</v>
      </c>
      <c r="L16" s="250">
        <v>708810</v>
      </c>
      <c r="M16" s="250">
        <v>0</v>
      </c>
      <c r="N16" s="250">
        <v>710492</v>
      </c>
      <c r="O16" s="250">
        <v>0</v>
      </c>
      <c r="P16" s="250">
        <v>710713</v>
      </c>
      <c r="Q16" s="250">
        <v>0</v>
      </c>
      <c r="R16" s="250">
        <v>705220</v>
      </c>
      <c r="S16" s="250">
        <v>0</v>
      </c>
      <c r="T16" s="250">
        <v>706288</v>
      </c>
      <c r="U16" s="250">
        <v>0</v>
      </c>
      <c r="V16" s="250">
        <v>709008</v>
      </c>
      <c r="W16" s="22"/>
      <c r="X16" s="4"/>
      <c r="Y16" s="1"/>
    </row>
    <row r="17" spans="1:25" ht="13.5" customHeight="1">
      <c r="A17" s="4"/>
      <c r="B17" s="8"/>
      <c r="C17" s="289"/>
      <c r="D17" s="532" t="s">
        <v>84</v>
      </c>
      <c r="E17" s="18"/>
      <c r="F17" s="251">
        <v>129407</v>
      </c>
      <c r="G17" s="251"/>
      <c r="H17" s="251">
        <v>129716</v>
      </c>
      <c r="I17" s="251"/>
      <c r="J17" s="251">
        <v>129890</v>
      </c>
      <c r="K17" s="251"/>
      <c r="L17" s="251">
        <v>130561</v>
      </c>
      <c r="M17" s="251"/>
      <c r="N17" s="251">
        <v>130993</v>
      </c>
      <c r="O17" s="251"/>
      <c r="P17" s="251">
        <v>131243</v>
      </c>
      <c r="Q17" s="251"/>
      <c r="R17" s="251">
        <v>128714</v>
      </c>
      <c r="S17" s="251"/>
      <c r="T17" s="251">
        <v>129060</v>
      </c>
      <c r="U17" s="251"/>
      <c r="V17" s="251">
        <v>129913</v>
      </c>
      <c r="W17" s="22"/>
      <c r="X17" s="4"/>
      <c r="Y17" s="1"/>
    </row>
    <row r="18" spans="1:25" ht="13.5" customHeight="1">
      <c r="A18" s="4"/>
      <c r="B18" s="8"/>
      <c r="C18" s="289"/>
      <c r="D18" s="532" t="s">
        <v>83</v>
      </c>
      <c r="E18" s="18"/>
      <c r="F18" s="251">
        <v>576453</v>
      </c>
      <c r="G18" s="251"/>
      <c r="H18" s="251">
        <v>576768</v>
      </c>
      <c r="I18" s="251"/>
      <c r="J18" s="251">
        <v>577111</v>
      </c>
      <c r="K18" s="251"/>
      <c r="L18" s="251">
        <v>578249</v>
      </c>
      <c r="M18" s="251"/>
      <c r="N18" s="251">
        <v>579499</v>
      </c>
      <c r="O18" s="251"/>
      <c r="P18" s="251">
        <v>579470</v>
      </c>
      <c r="Q18" s="251"/>
      <c r="R18" s="251">
        <v>576506</v>
      </c>
      <c r="S18" s="251"/>
      <c r="T18" s="251">
        <v>577228</v>
      </c>
      <c r="U18" s="251"/>
      <c r="V18" s="251">
        <v>579095</v>
      </c>
      <c r="W18" s="22"/>
      <c r="X18" s="4"/>
      <c r="Y18" s="1"/>
    </row>
    <row r="19" spans="1:25" ht="4.5" customHeight="1">
      <c r="A19" s="4"/>
      <c r="B19" s="8"/>
      <c r="C19" s="289"/>
      <c r="D19" s="18"/>
      <c r="E19" s="18"/>
      <c r="F19" s="251"/>
      <c r="G19" s="251"/>
      <c r="H19" s="251"/>
      <c r="I19" s="251"/>
      <c r="J19" s="251"/>
      <c r="K19" s="251"/>
      <c r="L19" s="251"/>
      <c r="M19" s="251"/>
      <c r="N19" s="251"/>
      <c r="O19" s="251"/>
      <c r="P19" s="251"/>
      <c r="Q19" s="251"/>
      <c r="R19" s="251"/>
      <c r="S19" s="251"/>
      <c r="T19" s="251"/>
      <c r="U19" s="251"/>
      <c r="V19" s="251"/>
      <c r="W19" s="22"/>
      <c r="X19" s="4"/>
      <c r="Y19" s="1"/>
    </row>
    <row r="20" spans="1:25" s="103" customFormat="1" ht="23.25" customHeight="1">
      <c r="A20" s="99"/>
      <c r="B20" s="100"/>
      <c r="C20" s="1655" t="s">
        <v>190</v>
      </c>
      <c r="D20" s="1655"/>
      <c r="E20" s="101"/>
      <c r="F20" s="122">
        <v>172878</v>
      </c>
      <c r="G20" s="122"/>
      <c r="H20" s="122">
        <v>174590</v>
      </c>
      <c r="I20" s="122"/>
      <c r="J20" s="122">
        <v>175443</v>
      </c>
      <c r="K20" s="122"/>
      <c r="L20" s="122">
        <v>177096</v>
      </c>
      <c r="M20" s="122"/>
      <c r="N20" s="122">
        <v>176738</v>
      </c>
      <c r="O20" s="122"/>
      <c r="P20" s="122">
        <v>176794</v>
      </c>
      <c r="Q20" s="122"/>
      <c r="R20" s="122">
        <v>175631</v>
      </c>
      <c r="S20" s="122"/>
      <c r="T20" s="122">
        <v>174378</v>
      </c>
      <c r="U20" s="122"/>
      <c r="V20" s="122">
        <v>173485</v>
      </c>
      <c r="W20" s="22"/>
      <c r="X20" s="4"/>
      <c r="Y20" s="1"/>
    </row>
    <row r="21" spans="1:25" ht="12.75" customHeight="1">
      <c r="A21" s="4"/>
      <c r="B21" s="8"/>
      <c r="C21" s="1656" t="s">
        <v>621</v>
      </c>
      <c r="D21" s="1656"/>
      <c r="E21" s="1656"/>
      <c r="F21" s="1656"/>
      <c r="G21" s="1656"/>
      <c r="H21" s="1656"/>
      <c r="I21" s="1656"/>
      <c r="J21" s="1656"/>
      <c r="K21" s="1656"/>
      <c r="L21" s="1656"/>
      <c r="M21" s="1656"/>
      <c r="N21" s="1656"/>
      <c r="O21" s="1656"/>
      <c r="P21" s="1656"/>
      <c r="Q21" s="1656"/>
      <c r="R21" s="1656"/>
      <c r="S21" s="1656"/>
      <c r="T21" s="1656"/>
      <c r="U21" s="1656"/>
      <c r="V21" s="1656"/>
      <c r="W21" s="22"/>
      <c r="X21" s="252"/>
      <c r="Y21" s="252"/>
    </row>
    <row r="22" spans="1:25" ht="2.25" customHeight="1" thickBot="1">
      <c r="A22" s="4"/>
      <c r="B22" s="8"/>
      <c r="C22" s="253"/>
      <c r="D22" s="253"/>
      <c r="E22" s="253"/>
      <c r="F22" s="253"/>
      <c r="G22" s="253"/>
      <c r="H22" s="253"/>
      <c r="I22" s="253"/>
      <c r="J22" s="253"/>
      <c r="K22" s="253"/>
      <c r="L22" s="253"/>
      <c r="M22" s="253"/>
      <c r="N22" s="253"/>
      <c r="O22" s="253"/>
      <c r="P22" s="253"/>
      <c r="Q22" s="253"/>
      <c r="R22" s="253"/>
      <c r="S22" s="253"/>
      <c r="T22" s="253"/>
      <c r="U22" s="253"/>
      <c r="V22" s="253"/>
      <c r="W22" s="22"/>
      <c r="X22" s="252"/>
      <c r="Y22" s="252"/>
    </row>
    <row r="23" spans="1:25" ht="13.5" customHeight="1" thickBot="1">
      <c r="A23" s="4"/>
      <c r="B23" s="8"/>
      <c r="C23" s="586" t="s">
        <v>446</v>
      </c>
      <c r="D23" s="587"/>
      <c r="E23" s="587"/>
      <c r="F23" s="601"/>
      <c r="G23" s="601"/>
      <c r="H23" s="601"/>
      <c r="I23" s="601"/>
      <c r="J23" s="601"/>
      <c r="K23" s="601"/>
      <c r="L23" s="601"/>
      <c r="M23" s="601"/>
      <c r="N23" s="601"/>
      <c r="O23" s="601"/>
      <c r="P23" s="601"/>
      <c r="Q23" s="601"/>
      <c r="R23" s="601"/>
      <c r="S23" s="601"/>
      <c r="T23" s="601"/>
      <c r="U23" s="601"/>
      <c r="V23" s="597"/>
      <c r="W23" s="22"/>
      <c r="X23" s="4"/>
      <c r="Y23" s="1"/>
    </row>
    <row r="24" spans="1:25" ht="9.75" customHeight="1">
      <c r="A24" s="4"/>
      <c r="B24" s="8"/>
      <c r="C24" s="254" t="s">
        <v>91</v>
      </c>
      <c r="D24" s="18"/>
      <c r="E24" s="18"/>
      <c r="F24" s="164"/>
      <c r="G24" s="164"/>
      <c r="H24" s="164"/>
      <c r="I24" s="164"/>
      <c r="J24" s="164"/>
      <c r="K24" s="164"/>
      <c r="L24" s="164"/>
      <c r="M24" s="164"/>
      <c r="N24" s="164"/>
      <c r="O24" s="164"/>
      <c r="P24" s="164"/>
      <c r="Q24" s="164"/>
      <c r="R24" s="164"/>
      <c r="S24" s="164"/>
      <c r="T24" s="164"/>
      <c r="U24" s="164"/>
      <c r="V24" s="164"/>
      <c r="W24" s="22"/>
      <c r="X24" s="4"/>
    </row>
    <row r="25" spans="1:25" ht="15" customHeight="1">
      <c r="A25" s="4"/>
      <c r="B25" s="8"/>
      <c r="C25" s="1653" t="s">
        <v>191</v>
      </c>
      <c r="D25" s="1653"/>
      <c r="E25" s="101"/>
      <c r="F25" s="118"/>
      <c r="G25" s="118"/>
      <c r="H25" s="118"/>
      <c r="I25" s="118"/>
      <c r="J25" s="118"/>
      <c r="K25" s="118"/>
      <c r="L25" s="118"/>
      <c r="M25" s="118"/>
      <c r="N25" s="118"/>
      <c r="O25" s="118"/>
      <c r="P25" s="118"/>
      <c r="Q25" s="118"/>
      <c r="R25" s="118"/>
      <c r="S25" s="118"/>
      <c r="T25" s="118"/>
      <c r="U25" s="118"/>
      <c r="V25" s="118"/>
      <c r="W25" s="22"/>
      <c r="X25" s="4"/>
    </row>
    <row r="26" spans="1:25" s="12" customFormat="1" ht="15" customHeight="1">
      <c r="A26" s="11"/>
      <c r="B26" s="21"/>
      <c r="C26" s="255" t="s">
        <v>192</v>
      </c>
      <c r="D26" s="533"/>
      <c r="E26" s="533"/>
      <c r="F26" s="256">
        <v>1189667</v>
      </c>
      <c r="G26" s="256"/>
      <c r="H26" s="256">
        <v>1187148</v>
      </c>
      <c r="I26" s="256"/>
      <c r="J26" s="256">
        <v>1192254</v>
      </c>
      <c r="K26" s="256"/>
      <c r="L26" s="256">
        <v>1198328</v>
      </c>
      <c r="M26" s="256"/>
      <c r="N26" s="256">
        <v>1204672</v>
      </c>
      <c r="O26" s="256"/>
      <c r="P26" s="256">
        <v>1208150</v>
      </c>
      <c r="Q26" s="256"/>
      <c r="R26" s="256">
        <v>1146110</v>
      </c>
      <c r="S26" s="256"/>
      <c r="T26" s="256">
        <v>1151797</v>
      </c>
      <c r="U26" s="256"/>
      <c r="V26" s="256">
        <v>1154572</v>
      </c>
      <c r="W26" s="22"/>
      <c r="X26" s="11"/>
    </row>
    <row r="27" spans="1:25" ht="15" customHeight="1">
      <c r="A27" s="4"/>
      <c r="B27" s="8"/>
      <c r="C27" s="1657" t="s">
        <v>193</v>
      </c>
      <c r="D27" s="1657"/>
      <c r="E27" s="18"/>
      <c r="F27" s="249">
        <v>72905</v>
      </c>
      <c r="G27" s="256"/>
      <c r="H27" s="249">
        <v>73725</v>
      </c>
      <c r="I27" s="256"/>
      <c r="J27" s="249">
        <v>74305</v>
      </c>
      <c r="K27" s="256"/>
      <c r="L27" s="249">
        <v>74857</v>
      </c>
      <c r="M27" s="256"/>
      <c r="N27" s="249">
        <v>75202</v>
      </c>
      <c r="O27" s="256"/>
      <c r="P27" s="249">
        <v>75369</v>
      </c>
      <c r="Q27" s="256"/>
      <c r="R27" s="249">
        <v>75641</v>
      </c>
      <c r="S27" s="256"/>
      <c r="T27" s="249">
        <v>76028</v>
      </c>
      <c r="U27" s="256"/>
      <c r="V27" s="249">
        <v>76294</v>
      </c>
      <c r="W27" s="102"/>
      <c r="X27" s="4"/>
    </row>
    <row r="28" spans="1:25" ht="15" customHeight="1">
      <c r="A28" s="4"/>
      <c r="B28" s="8"/>
      <c r="C28" s="1657" t="s">
        <v>194</v>
      </c>
      <c r="D28" s="1657"/>
      <c r="E28" s="18"/>
      <c r="F28" s="249">
        <v>5772</v>
      </c>
      <c r="G28" s="256"/>
      <c r="H28" s="249">
        <v>6076</v>
      </c>
      <c r="I28" s="256"/>
      <c r="J28" s="249">
        <v>6737</v>
      </c>
      <c r="K28" s="256"/>
      <c r="L28" s="249">
        <v>6868</v>
      </c>
      <c r="M28" s="256"/>
      <c r="N28" s="249">
        <v>6085</v>
      </c>
      <c r="O28" s="256"/>
      <c r="P28" s="249">
        <v>2601</v>
      </c>
      <c r="Q28" s="256"/>
      <c r="R28" s="249">
        <v>1816</v>
      </c>
      <c r="S28" s="256"/>
      <c r="T28" s="249">
        <v>2000</v>
      </c>
      <c r="U28" s="256"/>
      <c r="V28" s="249">
        <v>2146</v>
      </c>
      <c r="W28" s="22"/>
      <c r="X28" s="113"/>
      <c r="Y28" s="113"/>
    </row>
    <row r="29" spans="1:25" ht="15" customHeight="1">
      <c r="A29" s="4"/>
      <c r="B29" s="8"/>
      <c r="C29" s="1657" t="s">
        <v>195</v>
      </c>
      <c r="D29" s="1657"/>
      <c r="E29" s="18"/>
      <c r="F29" s="256">
        <v>12147</v>
      </c>
      <c r="G29" s="256"/>
      <c r="H29" s="256">
        <v>12166</v>
      </c>
      <c r="I29" s="256"/>
      <c r="J29" s="256">
        <v>12184</v>
      </c>
      <c r="K29" s="256"/>
      <c r="L29" s="256">
        <v>12218</v>
      </c>
      <c r="M29" s="256"/>
      <c r="N29" s="256">
        <v>12261</v>
      </c>
      <c r="O29" s="256"/>
      <c r="P29" s="256">
        <v>12276</v>
      </c>
      <c r="Q29" s="256"/>
      <c r="R29" s="256">
        <v>12332</v>
      </c>
      <c r="S29" s="256"/>
      <c r="T29" s="256">
        <v>12337</v>
      </c>
      <c r="U29" s="256"/>
      <c r="V29" s="256">
        <v>12350</v>
      </c>
      <c r="W29" s="22"/>
      <c r="X29" s="4"/>
    </row>
    <row r="30" spans="1:25" ht="15" customHeight="1">
      <c r="A30" s="4"/>
      <c r="B30" s="8"/>
      <c r="C30" s="1657" t="s">
        <v>196</v>
      </c>
      <c r="D30" s="1657"/>
      <c r="E30" s="18"/>
      <c r="F30" s="249">
        <v>12397</v>
      </c>
      <c r="G30" s="256"/>
      <c r="H30" s="249">
        <v>12420</v>
      </c>
      <c r="I30" s="256"/>
      <c r="J30" s="249">
        <v>12433</v>
      </c>
      <c r="K30" s="256"/>
      <c r="L30" s="249">
        <v>12447</v>
      </c>
      <c r="M30" s="256"/>
      <c r="N30" s="249">
        <v>12452</v>
      </c>
      <c r="O30" s="256"/>
      <c r="P30" s="249">
        <v>12430</v>
      </c>
      <c r="Q30" s="256"/>
      <c r="R30" s="249">
        <v>12450</v>
      </c>
      <c r="S30" s="256">
        <v>12404</v>
      </c>
      <c r="T30" s="249">
        <v>12404</v>
      </c>
      <c r="U30" s="256">
        <v>12312</v>
      </c>
      <c r="V30" s="249">
        <v>12312</v>
      </c>
      <c r="W30" s="22"/>
      <c r="X30" s="4"/>
    </row>
    <row r="31" spans="1:25" s="534" customFormat="1" ht="14.25" customHeight="1">
      <c r="A31" s="893"/>
      <c r="B31" s="602"/>
      <c r="C31" s="1658" t="s">
        <v>622</v>
      </c>
      <c r="D31" s="1658"/>
      <c r="E31" s="1658"/>
      <c r="F31" s="1658"/>
      <c r="G31" s="1658"/>
      <c r="H31" s="1658"/>
      <c r="I31" s="1658"/>
      <c r="J31" s="1658"/>
      <c r="K31" s="1658"/>
      <c r="L31" s="1658"/>
      <c r="M31" s="1658"/>
      <c r="N31" s="1658"/>
      <c r="O31" s="1658"/>
      <c r="P31" s="1658"/>
      <c r="Q31" s="1658"/>
      <c r="R31" s="1658"/>
      <c r="S31" s="1658"/>
      <c r="T31" s="1658"/>
      <c r="U31" s="1658"/>
      <c r="V31" s="1658"/>
      <c r="W31" s="603"/>
      <c r="X31" s="604"/>
    </row>
    <row r="32" spans="1:25" ht="6.75" customHeight="1" thickBot="1">
      <c r="A32" s="4"/>
      <c r="B32" s="8"/>
      <c r="C32" s="605"/>
      <c r="D32" s="605"/>
      <c r="E32" s="605"/>
      <c r="F32" s="606"/>
      <c r="G32" s="606"/>
      <c r="H32" s="606"/>
      <c r="I32" s="606"/>
      <c r="J32" s="606"/>
      <c r="K32" s="606"/>
      <c r="L32" s="606"/>
      <c r="M32" s="606"/>
      <c r="N32" s="606"/>
      <c r="O32" s="606"/>
      <c r="P32" s="606"/>
      <c r="Q32" s="606"/>
      <c r="R32" s="607"/>
      <c r="S32" s="606"/>
      <c r="T32" s="606"/>
      <c r="U32" s="606"/>
      <c r="V32" s="607"/>
      <c r="W32" s="22"/>
      <c r="X32" s="608"/>
    </row>
    <row r="33" spans="1:25" ht="13.5" customHeight="1" thickBot="1">
      <c r="A33" s="4"/>
      <c r="B33" s="8"/>
      <c r="C33" s="586" t="s">
        <v>1</v>
      </c>
      <c r="D33" s="587"/>
      <c r="E33" s="587"/>
      <c r="F33" s="601"/>
      <c r="G33" s="601"/>
      <c r="H33" s="601"/>
      <c r="I33" s="601"/>
      <c r="J33" s="601"/>
      <c r="K33" s="601"/>
      <c r="L33" s="601"/>
      <c r="M33" s="601"/>
      <c r="N33" s="601"/>
      <c r="O33" s="601"/>
      <c r="P33" s="601"/>
      <c r="Q33" s="601"/>
      <c r="R33" s="601"/>
      <c r="S33" s="601"/>
      <c r="T33" s="601"/>
      <c r="U33" s="601"/>
      <c r="V33" s="597"/>
      <c r="W33" s="22"/>
      <c r="X33" s="4"/>
    </row>
    <row r="34" spans="1:25" ht="9.75" customHeight="1">
      <c r="A34" s="4"/>
      <c r="B34" s="8"/>
      <c r="C34" s="254" t="s">
        <v>91</v>
      </c>
      <c r="D34" s="18"/>
      <c r="E34" s="1065"/>
      <c r="F34" s="531"/>
      <c r="G34" s="531"/>
      <c r="H34" s="531"/>
      <c r="I34" s="531"/>
      <c r="J34" s="531"/>
      <c r="K34" s="609"/>
      <c r="L34" s="531"/>
      <c r="M34" s="531"/>
      <c r="N34" s="531"/>
      <c r="O34" s="531"/>
      <c r="P34" s="531"/>
      <c r="Q34" s="531"/>
      <c r="R34" s="531"/>
      <c r="S34" s="531"/>
      <c r="T34" s="531"/>
      <c r="U34" s="531"/>
      <c r="V34" s="531"/>
      <c r="W34" s="22"/>
      <c r="X34" s="4"/>
    </row>
    <row r="35" spans="1:25" ht="15" customHeight="1">
      <c r="A35" s="4"/>
      <c r="B35" s="8"/>
      <c r="C35" s="1653" t="s">
        <v>197</v>
      </c>
      <c r="D35" s="1653"/>
      <c r="E35" s="528"/>
      <c r="F35" s="610">
        <v>26974</v>
      </c>
      <c r="G35" s="610"/>
      <c r="H35" s="610">
        <v>20384</v>
      </c>
      <c r="I35" s="610"/>
      <c r="J35" s="610">
        <v>19931</v>
      </c>
      <c r="K35" s="610"/>
      <c r="L35" s="610">
        <v>19539</v>
      </c>
      <c r="M35" s="610"/>
      <c r="N35" s="610">
        <v>21824</v>
      </c>
      <c r="O35" s="610"/>
      <c r="P35" s="610">
        <v>19597</v>
      </c>
      <c r="Q35" s="610">
        <v>0</v>
      </c>
      <c r="R35" s="610">
        <v>26303</v>
      </c>
      <c r="S35" s="610">
        <v>0</v>
      </c>
      <c r="T35" s="610">
        <v>30173</v>
      </c>
      <c r="U35" s="610">
        <v>0</v>
      </c>
      <c r="V35" s="610">
        <v>28435</v>
      </c>
      <c r="W35" s="22"/>
      <c r="X35" s="4"/>
    </row>
    <row r="36" spans="1:25" ht="16.5" customHeight="1">
      <c r="A36" s="4"/>
      <c r="B36" s="8"/>
      <c r="C36" s="1659" t="s">
        <v>198</v>
      </c>
      <c r="D36" s="1659"/>
      <c r="E36" s="528"/>
      <c r="F36" s="611">
        <v>23264</v>
      </c>
      <c r="G36" s="611"/>
      <c r="H36" s="611">
        <v>17680</v>
      </c>
      <c r="I36" s="611"/>
      <c r="J36" s="611">
        <v>16879</v>
      </c>
      <c r="K36" s="611"/>
      <c r="L36" s="611">
        <v>17164</v>
      </c>
      <c r="M36" s="611"/>
      <c r="N36" s="611">
        <v>19430</v>
      </c>
      <c r="O36" s="611"/>
      <c r="P36" s="611">
        <v>17733</v>
      </c>
      <c r="Q36" s="611"/>
      <c r="R36" s="611">
        <v>24772</v>
      </c>
      <c r="S36" s="611"/>
      <c r="T36" s="611">
        <v>28309</v>
      </c>
      <c r="U36" s="611"/>
      <c r="V36" s="611">
        <v>25706</v>
      </c>
      <c r="W36" s="22"/>
      <c r="X36" s="4"/>
    </row>
    <row r="37" spans="1:25" ht="24" customHeight="1">
      <c r="A37" s="4"/>
      <c r="B37" s="8"/>
      <c r="C37" s="1659" t="s">
        <v>199</v>
      </c>
      <c r="D37" s="1659"/>
      <c r="E37" s="528"/>
      <c r="F37" s="611">
        <v>3710</v>
      </c>
      <c r="G37" s="611"/>
      <c r="H37" s="611">
        <v>2704</v>
      </c>
      <c r="I37" s="611"/>
      <c r="J37" s="611">
        <v>3052</v>
      </c>
      <c r="K37" s="611"/>
      <c r="L37" s="611">
        <v>2375</v>
      </c>
      <c r="M37" s="611"/>
      <c r="N37" s="611">
        <v>2394</v>
      </c>
      <c r="O37" s="611"/>
      <c r="P37" s="611">
        <v>1864</v>
      </c>
      <c r="Q37" s="611"/>
      <c r="R37" s="611">
        <v>1531</v>
      </c>
      <c r="S37" s="611"/>
      <c r="T37" s="611">
        <v>1864</v>
      </c>
      <c r="U37" s="611"/>
      <c r="V37" s="611">
        <v>2729</v>
      </c>
      <c r="W37" s="22"/>
      <c r="X37" s="4"/>
      <c r="Y37" s="104"/>
    </row>
    <row r="38" spans="1:25" ht="9.75" customHeight="1">
      <c r="A38" s="4"/>
      <c r="B38" s="8"/>
      <c r="C38" s="1654" t="s">
        <v>623</v>
      </c>
      <c r="D38" s="1654"/>
      <c r="E38" s="1654"/>
      <c r="F38" s="1654"/>
      <c r="G38" s="1654"/>
      <c r="H38" s="1654"/>
      <c r="I38" s="1654"/>
      <c r="J38" s="1654"/>
      <c r="K38" s="1654"/>
      <c r="L38" s="1654"/>
      <c r="M38" s="1654"/>
      <c r="N38" s="1654"/>
      <c r="O38" s="1654"/>
      <c r="P38" s="1654"/>
      <c r="Q38" s="1654"/>
      <c r="R38" s="1654"/>
      <c r="S38" s="1654"/>
      <c r="T38" s="1654"/>
      <c r="U38" s="1654"/>
      <c r="V38" s="1654"/>
      <c r="W38" s="22"/>
      <c r="X38" s="4"/>
    </row>
    <row r="39" spans="1:25" s="614" customFormat="1" ht="15" customHeight="1">
      <c r="A39" s="585"/>
      <c r="B39" s="612"/>
      <c r="C39" s="1653" t="s">
        <v>447</v>
      </c>
      <c r="D39" s="1653"/>
      <c r="E39" s="613"/>
      <c r="F39" s="610">
        <v>360714</v>
      </c>
      <c r="G39" s="610"/>
      <c r="H39" s="610">
        <v>363573</v>
      </c>
      <c r="I39" s="610"/>
      <c r="J39" s="610">
        <v>375240</v>
      </c>
      <c r="K39" s="610"/>
      <c r="L39" s="610">
        <v>356549</v>
      </c>
      <c r="M39" s="610"/>
      <c r="N39" s="610">
        <v>361894</v>
      </c>
      <c r="O39" s="610"/>
      <c r="P39" s="610">
        <v>370157</v>
      </c>
      <c r="Q39" s="610">
        <v>0</v>
      </c>
      <c r="R39" s="610">
        <v>376065</v>
      </c>
      <c r="S39" s="610">
        <v>0</v>
      </c>
      <c r="T39" s="610">
        <v>375386</v>
      </c>
      <c r="U39" s="610">
        <v>0</v>
      </c>
      <c r="V39" s="610">
        <v>391603</v>
      </c>
      <c r="W39" s="535"/>
      <c r="X39" s="585"/>
    </row>
    <row r="40" spans="1:25" s="12" customFormat="1" ht="17.25" customHeight="1">
      <c r="A40" s="11"/>
      <c r="B40" s="21"/>
      <c r="C40" s="1659" t="s">
        <v>198</v>
      </c>
      <c r="D40" s="1659"/>
      <c r="E40" s="615"/>
      <c r="F40" s="611">
        <v>294987</v>
      </c>
      <c r="G40" s="611"/>
      <c r="H40" s="611">
        <v>297996</v>
      </c>
      <c r="I40" s="611"/>
      <c r="J40" s="611">
        <v>306547</v>
      </c>
      <c r="K40" s="611"/>
      <c r="L40" s="611">
        <v>292034</v>
      </c>
      <c r="M40" s="611"/>
      <c r="N40" s="611">
        <v>296441</v>
      </c>
      <c r="O40" s="611"/>
      <c r="P40" s="611">
        <v>304068</v>
      </c>
      <c r="Q40" s="611"/>
      <c r="R40" s="611">
        <v>310736</v>
      </c>
      <c r="S40" s="611"/>
      <c r="T40" s="611">
        <v>310814</v>
      </c>
      <c r="U40" s="611"/>
      <c r="V40" s="611">
        <v>324463</v>
      </c>
      <c r="W40" s="616"/>
      <c r="X40" s="11"/>
    </row>
    <row r="41" spans="1:25" s="12" customFormat="1" ht="19.5" customHeight="1">
      <c r="A41" s="11"/>
      <c r="B41" s="21"/>
      <c r="C41" s="1659" t="s">
        <v>199</v>
      </c>
      <c r="D41" s="1659"/>
      <c r="E41" s="615"/>
      <c r="F41" s="611">
        <v>33075</v>
      </c>
      <c r="G41" s="611"/>
      <c r="H41" s="611">
        <v>32640</v>
      </c>
      <c r="I41" s="611"/>
      <c r="J41" s="611">
        <v>32841</v>
      </c>
      <c r="K41" s="611"/>
      <c r="L41" s="611">
        <v>29445</v>
      </c>
      <c r="M41" s="611"/>
      <c r="N41" s="611">
        <v>29395</v>
      </c>
      <c r="O41" s="611"/>
      <c r="P41" s="611">
        <v>29498</v>
      </c>
      <c r="Q41" s="611"/>
      <c r="R41" s="611">
        <v>28764</v>
      </c>
      <c r="S41" s="611"/>
      <c r="T41" s="611">
        <v>27216</v>
      </c>
      <c r="U41" s="611"/>
      <c r="V41" s="611">
        <v>28015</v>
      </c>
      <c r="W41" s="616"/>
      <c r="X41" s="11"/>
    </row>
    <row r="42" spans="1:25" s="12" customFormat="1" ht="21.75" customHeight="1">
      <c r="A42" s="11"/>
      <c r="B42" s="21"/>
      <c r="C42" s="1659" t="s">
        <v>201</v>
      </c>
      <c r="D42" s="1659"/>
      <c r="E42" s="615"/>
      <c r="F42" s="611">
        <v>32623</v>
      </c>
      <c r="G42" s="611"/>
      <c r="H42" s="611">
        <v>32901</v>
      </c>
      <c r="I42" s="611"/>
      <c r="J42" s="611">
        <v>35814</v>
      </c>
      <c r="K42" s="611"/>
      <c r="L42" s="611">
        <v>35034</v>
      </c>
      <c r="M42" s="611"/>
      <c r="N42" s="611">
        <v>36022</v>
      </c>
      <c r="O42" s="611"/>
      <c r="P42" s="611">
        <v>36554</v>
      </c>
      <c r="Q42" s="611"/>
      <c r="R42" s="611">
        <v>36528</v>
      </c>
      <c r="S42" s="611"/>
      <c r="T42" s="611">
        <v>37321</v>
      </c>
      <c r="U42" s="611"/>
      <c r="V42" s="611">
        <v>39086</v>
      </c>
      <c r="W42" s="616"/>
      <c r="X42" s="11"/>
    </row>
    <row r="43" spans="1:25" s="12" customFormat="1" ht="23.25" customHeight="1">
      <c r="A43" s="11"/>
      <c r="B43" s="21"/>
      <c r="C43" s="1659" t="s">
        <v>202</v>
      </c>
      <c r="D43" s="1659"/>
      <c r="E43" s="615"/>
      <c r="F43" s="611">
        <v>29</v>
      </c>
      <c r="G43" s="611"/>
      <c r="H43" s="611">
        <v>36</v>
      </c>
      <c r="I43" s="611"/>
      <c r="J43" s="611">
        <v>38</v>
      </c>
      <c r="K43" s="611"/>
      <c r="L43" s="611">
        <v>36</v>
      </c>
      <c r="M43" s="611"/>
      <c r="N43" s="611">
        <v>36</v>
      </c>
      <c r="O43" s="611"/>
      <c r="P43" s="611">
        <v>37</v>
      </c>
      <c r="Q43" s="611"/>
      <c r="R43" s="611">
        <v>37</v>
      </c>
      <c r="S43" s="611"/>
      <c r="T43" s="611">
        <v>35</v>
      </c>
      <c r="U43" s="611"/>
      <c r="V43" s="611">
        <v>39</v>
      </c>
      <c r="W43" s="616"/>
      <c r="X43" s="11"/>
      <c r="Y43" s="270"/>
    </row>
    <row r="44" spans="1:25" ht="15" customHeight="1">
      <c r="A44" s="4"/>
      <c r="B44" s="8"/>
      <c r="C44" s="1653" t="s">
        <v>203</v>
      </c>
      <c r="D44" s="1653"/>
      <c r="E44" s="528"/>
      <c r="F44" s="610">
        <v>20615</v>
      </c>
      <c r="G44" s="610">
        <v>17654</v>
      </c>
      <c r="H44" s="610">
        <v>20534</v>
      </c>
      <c r="I44" s="610">
        <v>17656</v>
      </c>
      <c r="J44" s="610">
        <v>21440</v>
      </c>
      <c r="K44" s="610">
        <v>17658</v>
      </c>
      <c r="L44" s="610">
        <v>19701</v>
      </c>
      <c r="M44" s="610">
        <v>17660</v>
      </c>
      <c r="N44" s="610">
        <v>19693</v>
      </c>
      <c r="O44" s="610">
        <v>0</v>
      </c>
      <c r="P44" s="610">
        <v>19256</v>
      </c>
      <c r="Q44" s="610">
        <v>0</v>
      </c>
      <c r="R44" s="610">
        <v>18972</v>
      </c>
      <c r="S44" s="610">
        <v>18972</v>
      </c>
      <c r="T44" s="610">
        <v>19461</v>
      </c>
      <c r="U44" s="610">
        <v>19580</v>
      </c>
      <c r="V44" s="610">
        <v>21664</v>
      </c>
      <c r="W44" s="22"/>
      <c r="X44" s="4"/>
      <c r="Y44" s="104"/>
    </row>
    <row r="45" spans="1:25" ht="13.5" customHeight="1">
      <c r="A45" s="4"/>
      <c r="B45" s="8"/>
      <c r="C45" s="1660" t="s">
        <v>204</v>
      </c>
      <c r="D45" s="1659"/>
      <c r="E45" s="528"/>
      <c r="F45" s="588">
        <v>6584</v>
      </c>
      <c r="G45" s="588"/>
      <c r="H45" s="588">
        <v>6510</v>
      </c>
      <c r="I45" s="588"/>
      <c r="J45" s="588">
        <v>6824</v>
      </c>
      <c r="K45" s="588"/>
      <c r="L45" s="588">
        <v>6329</v>
      </c>
      <c r="M45" s="588"/>
      <c r="N45" s="588">
        <v>6253</v>
      </c>
      <c r="O45" s="588"/>
      <c r="P45" s="588">
        <v>6186</v>
      </c>
      <c r="Q45" s="588"/>
      <c r="R45" s="588">
        <v>6018</v>
      </c>
      <c r="S45" s="588"/>
      <c r="T45" s="588">
        <v>6092</v>
      </c>
      <c r="U45" s="588"/>
      <c r="V45" s="588">
        <v>6692</v>
      </c>
      <c r="W45" s="22"/>
      <c r="X45" s="4"/>
    </row>
    <row r="46" spans="1:25" ht="13.5" customHeight="1">
      <c r="A46" s="4"/>
      <c r="B46" s="8"/>
      <c r="C46" s="1660" t="s">
        <v>205</v>
      </c>
      <c r="D46" s="1659"/>
      <c r="E46" s="528"/>
      <c r="F46" s="588">
        <v>4914</v>
      </c>
      <c r="G46" s="588"/>
      <c r="H46" s="588">
        <v>4946</v>
      </c>
      <c r="I46" s="588"/>
      <c r="J46" s="588">
        <v>5411</v>
      </c>
      <c r="K46" s="588"/>
      <c r="L46" s="588">
        <v>5054</v>
      </c>
      <c r="M46" s="588"/>
      <c r="N46" s="588">
        <v>5201</v>
      </c>
      <c r="O46" s="588"/>
      <c r="P46" s="588">
        <v>5137</v>
      </c>
      <c r="Q46" s="588"/>
      <c r="R46" s="588">
        <v>5057</v>
      </c>
      <c r="S46" s="588"/>
      <c r="T46" s="588">
        <v>5151</v>
      </c>
      <c r="U46" s="588"/>
      <c r="V46" s="588">
        <v>5585</v>
      </c>
      <c r="W46" s="22"/>
      <c r="X46" s="4"/>
    </row>
    <row r="47" spans="1:25" ht="13.5" customHeight="1">
      <c r="A47" s="4"/>
      <c r="B47" s="8"/>
      <c r="C47" s="1660" t="s">
        <v>206</v>
      </c>
      <c r="D47" s="1659"/>
      <c r="E47" s="528"/>
      <c r="F47" s="588">
        <v>5004</v>
      </c>
      <c r="G47" s="588"/>
      <c r="H47" s="588">
        <v>5019</v>
      </c>
      <c r="I47" s="588"/>
      <c r="J47" s="588">
        <v>5045</v>
      </c>
      <c r="K47" s="588"/>
      <c r="L47" s="588">
        <v>4562</v>
      </c>
      <c r="M47" s="588"/>
      <c r="N47" s="588">
        <v>4506</v>
      </c>
      <c r="O47" s="588"/>
      <c r="P47" s="588">
        <v>4262</v>
      </c>
      <c r="Q47" s="588"/>
      <c r="R47" s="588">
        <v>4230</v>
      </c>
      <c r="S47" s="588"/>
      <c r="T47" s="588">
        <v>4441</v>
      </c>
      <c r="U47" s="588"/>
      <c r="V47" s="588">
        <v>5104</v>
      </c>
      <c r="W47" s="22"/>
      <c r="X47" s="4"/>
    </row>
    <row r="48" spans="1:25" ht="13.5" customHeight="1">
      <c r="A48" s="4"/>
      <c r="B48" s="8"/>
      <c r="C48" s="1660" t="s">
        <v>207</v>
      </c>
      <c r="D48" s="1659"/>
      <c r="E48" s="528"/>
      <c r="F48" s="588">
        <v>2927</v>
      </c>
      <c r="G48" s="588"/>
      <c r="H48" s="588">
        <v>2867</v>
      </c>
      <c r="I48" s="588"/>
      <c r="J48" s="588">
        <v>2881</v>
      </c>
      <c r="K48" s="588"/>
      <c r="L48" s="588">
        <v>2578</v>
      </c>
      <c r="M48" s="588"/>
      <c r="N48" s="588">
        <v>2529</v>
      </c>
      <c r="O48" s="588"/>
      <c r="P48" s="588">
        <v>2474</v>
      </c>
      <c r="Q48" s="588"/>
      <c r="R48" s="588">
        <v>2470</v>
      </c>
      <c r="S48" s="588"/>
      <c r="T48" s="588">
        <v>2562</v>
      </c>
      <c r="U48" s="588"/>
      <c r="V48" s="588">
        <v>2955</v>
      </c>
      <c r="W48" s="22"/>
      <c r="X48" s="4"/>
    </row>
    <row r="49" spans="1:24" ht="13.5" customHeight="1">
      <c r="A49" s="4"/>
      <c r="B49" s="8"/>
      <c r="C49" s="1659" t="s">
        <v>178</v>
      </c>
      <c r="D49" s="1659"/>
      <c r="E49" s="588"/>
      <c r="F49" s="588">
        <v>1186</v>
      </c>
      <c r="G49" s="588">
        <v>17654</v>
      </c>
      <c r="H49" s="588">
        <v>1192</v>
      </c>
      <c r="I49" s="588">
        <v>17656</v>
      </c>
      <c r="J49" s="588">
        <v>1279</v>
      </c>
      <c r="K49" s="588">
        <v>17658</v>
      </c>
      <c r="L49" s="588">
        <v>1178</v>
      </c>
      <c r="M49" s="588">
        <v>17660</v>
      </c>
      <c r="N49" s="588">
        <v>1204</v>
      </c>
      <c r="O49" s="588">
        <v>0</v>
      </c>
      <c r="P49" s="588">
        <v>1197</v>
      </c>
      <c r="Q49" s="588">
        <v>0</v>
      </c>
      <c r="R49" s="588">
        <v>1197</v>
      </c>
      <c r="S49" s="588">
        <v>18972</v>
      </c>
      <c r="T49" s="588">
        <v>1215</v>
      </c>
      <c r="U49" s="588">
        <v>19580</v>
      </c>
      <c r="V49" s="588">
        <v>1328</v>
      </c>
      <c r="W49" s="22"/>
      <c r="X49" s="4"/>
    </row>
    <row r="50" spans="1:24" s="614" customFormat="1" ht="15" customHeight="1">
      <c r="A50" s="585"/>
      <c r="B50" s="612"/>
      <c r="C50" s="1064" t="s">
        <v>208</v>
      </c>
      <c r="D50" s="1064"/>
      <c r="E50" s="1064"/>
      <c r="F50" s="610"/>
      <c r="G50" s="610"/>
      <c r="H50" s="610"/>
      <c r="I50" s="610"/>
      <c r="J50" s="610"/>
      <c r="K50" s="610"/>
      <c r="L50" s="610"/>
      <c r="M50" s="610"/>
      <c r="N50" s="610"/>
      <c r="O50" s="610"/>
      <c r="P50" s="610"/>
      <c r="Q50" s="610"/>
      <c r="R50" s="610"/>
      <c r="S50" s="610"/>
      <c r="T50" s="610"/>
      <c r="U50" s="610"/>
      <c r="V50" s="610"/>
      <c r="W50" s="535"/>
      <c r="X50" s="585"/>
    </row>
    <row r="51" spans="1:24" s="12" customFormat="1" ht="13.5" customHeight="1">
      <c r="A51" s="11"/>
      <c r="B51" s="21"/>
      <c r="C51" s="1659" t="s">
        <v>209</v>
      </c>
      <c r="D51" s="1659"/>
      <c r="E51" s="615"/>
      <c r="F51" s="617">
        <v>500.59</v>
      </c>
      <c r="G51" s="617"/>
      <c r="H51" s="617">
        <v>501.13</v>
      </c>
      <c r="I51" s="617"/>
      <c r="J51" s="617">
        <v>497.61</v>
      </c>
      <c r="K51" s="617"/>
      <c r="L51" s="617">
        <v>501.85</v>
      </c>
      <c r="M51" s="617"/>
      <c r="N51" s="617">
        <v>498.66</v>
      </c>
      <c r="O51" s="617"/>
      <c r="P51" s="617">
        <v>501.54</v>
      </c>
      <c r="Q51" s="617"/>
      <c r="R51" s="617">
        <v>505.03</v>
      </c>
      <c r="S51" s="617"/>
      <c r="T51" s="617">
        <v>507</v>
      </c>
      <c r="U51" s="617"/>
      <c r="V51" s="617">
        <v>502.38</v>
      </c>
      <c r="W51" s="616"/>
      <c r="X51" s="11"/>
    </row>
    <row r="52" spans="1:24" s="12" customFormat="1" ht="13.5" customHeight="1">
      <c r="A52" s="11"/>
      <c r="B52" s="21"/>
      <c r="C52" s="1659" t="s">
        <v>210</v>
      </c>
      <c r="D52" s="1659"/>
      <c r="E52" s="615"/>
      <c r="F52" s="617">
        <v>17.239999999999998</v>
      </c>
      <c r="G52" s="617"/>
      <c r="H52" s="617">
        <v>17.21</v>
      </c>
      <c r="I52" s="617"/>
      <c r="J52" s="617">
        <v>17.239999999999998</v>
      </c>
      <c r="K52" s="617"/>
      <c r="L52" s="617">
        <v>17.21</v>
      </c>
      <c r="M52" s="617"/>
      <c r="N52" s="617">
        <v>17.190000000000001</v>
      </c>
      <c r="O52" s="617"/>
      <c r="P52" s="617">
        <v>17.23</v>
      </c>
      <c r="Q52" s="617"/>
      <c r="R52" s="617">
        <v>17.399999999999999</v>
      </c>
      <c r="S52" s="617"/>
      <c r="T52" s="617">
        <v>17.87</v>
      </c>
      <c r="U52" s="617"/>
      <c r="V52" s="617">
        <v>17.78</v>
      </c>
      <c r="W52" s="616"/>
      <c r="X52" s="11"/>
    </row>
    <row r="53" spans="1:24" ht="9.75" customHeight="1">
      <c r="A53" s="4"/>
      <c r="B53" s="8"/>
      <c r="C53" s="1661" t="s">
        <v>624</v>
      </c>
      <c r="D53" s="1661"/>
      <c r="E53" s="1661"/>
      <c r="F53" s="1661"/>
      <c r="G53" s="1661"/>
      <c r="H53" s="1661"/>
      <c r="I53" s="1661"/>
      <c r="J53" s="1661"/>
      <c r="K53" s="1661"/>
      <c r="L53" s="1661"/>
      <c r="M53" s="1661"/>
      <c r="N53" s="1661"/>
      <c r="O53" s="1661"/>
      <c r="P53" s="1661"/>
      <c r="Q53" s="1661"/>
      <c r="R53" s="1661"/>
      <c r="S53" s="1661"/>
      <c r="T53" s="1661"/>
      <c r="U53" s="1661"/>
      <c r="V53" s="1661"/>
      <c r="W53" s="22"/>
      <c r="X53" s="4"/>
    </row>
    <row r="54" spans="1:24" ht="6.75" customHeight="1" thickBot="1">
      <c r="A54" s="4"/>
      <c r="B54" s="8"/>
      <c r="C54" s="257"/>
      <c r="D54" s="257"/>
      <c r="E54" s="257"/>
      <c r="F54" s="257"/>
      <c r="G54" s="257"/>
      <c r="H54" s="257"/>
      <c r="I54" s="257"/>
      <c r="J54" s="257"/>
      <c r="K54" s="257"/>
      <c r="L54" s="257"/>
      <c r="M54" s="257"/>
      <c r="N54" s="257"/>
      <c r="O54" s="257"/>
      <c r="P54" s="257"/>
      <c r="Q54" s="257"/>
      <c r="R54" s="257"/>
      <c r="S54" s="257"/>
      <c r="T54" s="257"/>
      <c r="U54" s="257"/>
      <c r="V54" s="257"/>
      <c r="W54" s="22"/>
      <c r="X54" s="4"/>
    </row>
    <row r="55" spans="1:24" ht="13.5" customHeight="1" thickBot="1">
      <c r="A55" s="4"/>
      <c r="B55" s="8"/>
      <c r="C55" s="586" t="s">
        <v>23</v>
      </c>
      <c r="D55" s="586"/>
      <c r="E55" s="586"/>
      <c r="F55" s="586"/>
      <c r="G55" s="586"/>
      <c r="H55" s="586"/>
      <c r="I55" s="586"/>
      <c r="J55" s="586"/>
      <c r="K55" s="586"/>
      <c r="L55" s="586"/>
      <c r="M55" s="586"/>
      <c r="N55" s="586"/>
      <c r="O55" s="586"/>
      <c r="P55" s="586"/>
      <c r="Q55" s="586"/>
      <c r="R55" s="586"/>
      <c r="S55" s="586"/>
      <c r="T55" s="586"/>
      <c r="U55" s="586"/>
      <c r="V55" s="597"/>
      <c r="W55" s="22"/>
      <c r="X55" s="4"/>
    </row>
    <row r="56" spans="1:24" ht="9.75" customHeight="1">
      <c r="A56" s="4"/>
      <c r="B56" s="8"/>
      <c r="C56" s="258" t="s">
        <v>91</v>
      </c>
      <c r="D56" s="244"/>
      <c r="E56" s="528"/>
      <c r="F56" s="618"/>
      <c r="G56" s="618"/>
      <c r="H56" s="618"/>
      <c r="I56" s="618"/>
      <c r="J56" s="618"/>
      <c r="K56" s="618"/>
      <c r="L56" s="618"/>
      <c r="M56" s="619"/>
      <c r="N56" s="618"/>
      <c r="O56" s="618"/>
      <c r="P56" s="618"/>
      <c r="Q56" s="618"/>
      <c r="R56" s="618"/>
      <c r="S56" s="618"/>
      <c r="T56" s="618"/>
      <c r="U56" s="618"/>
      <c r="V56" s="618"/>
      <c r="W56" s="22"/>
      <c r="X56" s="4"/>
    </row>
    <row r="57" spans="1:24" ht="13.5" customHeight="1">
      <c r="A57" s="4"/>
      <c r="B57" s="8"/>
      <c r="C57" s="1653" t="s">
        <v>200</v>
      </c>
      <c r="D57" s="1653"/>
      <c r="E57" s="528"/>
      <c r="F57" s="610">
        <v>106229</v>
      </c>
      <c r="G57" s="610">
        <v>0</v>
      </c>
      <c r="H57" s="610">
        <v>92758</v>
      </c>
      <c r="I57" s="610">
        <v>0</v>
      </c>
      <c r="J57" s="610">
        <v>87091</v>
      </c>
      <c r="K57" s="610">
        <v>0</v>
      </c>
      <c r="L57" s="610">
        <v>102869</v>
      </c>
      <c r="M57" s="610">
        <v>0</v>
      </c>
      <c r="N57" s="610">
        <v>91137</v>
      </c>
      <c r="O57" s="610">
        <v>0</v>
      </c>
      <c r="P57" s="610">
        <v>95336</v>
      </c>
      <c r="Q57" s="610">
        <v>0</v>
      </c>
      <c r="R57" s="610">
        <v>77182</v>
      </c>
      <c r="S57" s="610">
        <v>0</v>
      </c>
      <c r="T57" s="610">
        <v>87174</v>
      </c>
      <c r="U57" s="610">
        <v>0</v>
      </c>
      <c r="V57" s="610">
        <v>103344</v>
      </c>
      <c r="W57" s="22"/>
      <c r="X57" s="4"/>
    </row>
    <row r="58" spans="1:24" ht="13.5" customHeight="1">
      <c r="A58" s="4"/>
      <c r="B58" s="8"/>
      <c r="C58" s="1653" t="s">
        <v>211</v>
      </c>
      <c r="D58" s="1653"/>
      <c r="E58" s="528"/>
      <c r="F58" s="610">
        <v>108632</v>
      </c>
      <c r="G58" s="610">
        <v>0</v>
      </c>
      <c r="H58" s="610">
        <v>94797</v>
      </c>
      <c r="I58" s="610">
        <v>0</v>
      </c>
      <c r="J58" s="610">
        <v>88942</v>
      </c>
      <c r="K58" s="610">
        <v>0</v>
      </c>
      <c r="L58" s="610">
        <v>105864</v>
      </c>
      <c r="M58" s="610">
        <v>0</v>
      </c>
      <c r="N58" s="610">
        <v>93219</v>
      </c>
      <c r="O58" s="610">
        <v>0</v>
      </c>
      <c r="P58" s="610">
        <v>97853</v>
      </c>
      <c r="Q58" s="610">
        <v>0</v>
      </c>
      <c r="R58" s="610">
        <v>78625</v>
      </c>
      <c r="S58" s="610">
        <v>0</v>
      </c>
      <c r="T58" s="610">
        <v>88957</v>
      </c>
      <c r="U58" s="610">
        <v>0</v>
      </c>
      <c r="V58" s="610">
        <v>106164</v>
      </c>
      <c r="W58" s="22"/>
      <c r="X58" s="4"/>
    </row>
    <row r="59" spans="1:24" s="614" customFormat="1" ht="12" customHeight="1">
      <c r="A59" s="585"/>
      <c r="B59" s="612"/>
      <c r="C59" s="1654" t="s">
        <v>625</v>
      </c>
      <c r="D59" s="1654"/>
      <c r="E59" s="1654"/>
      <c r="F59" s="1654"/>
      <c r="G59" s="1654"/>
      <c r="H59" s="1654"/>
      <c r="I59" s="1654"/>
      <c r="J59" s="1654"/>
      <c r="K59" s="1654"/>
      <c r="L59" s="1654"/>
      <c r="M59" s="1654"/>
      <c r="N59" s="1654"/>
      <c r="O59" s="1654"/>
      <c r="P59" s="1654"/>
      <c r="Q59" s="1654"/>
      <c r="R59" s="1654"/>
      <c r="S59" s="1654"/>
      <c r="T59" s="1654"/>
      <c r="U59" s="1654"/>
      <c r="V59" s="1654"/>
      <c r="W59" s="22"/>
      <c r="X59" s="585"/>
    </row>
    <row r="60" spans="1:24" ht="13.5" customHeight="1">
      <c r="A60" s="4"/>
      <c r="B60" s="8"/>
      <c r="C60" s="577" t="s">
        <v>184</v>
      </c>
      <c r="D60" s="259"/>
      <c r="E60" s="259"/>
      <c r="F60" s="259"/>
      <c r="G60" s="259"/>
      <c r="H60" s="259"/>
      <c r="I60" s="259"/>
      <c r="J60" s="590" t="s">
        <v>185</v>
      </c>
      <c r="K60" s="259"/>
      <c r="L60" s="259"/>
      <c r="M60" s="259"/>
      <c r="N60" s="259"/>
      <c r="O60" s="259"/>
      <c r="P60" s="259"/>
      <c r="Q60" s="259"/>
      <c r="R60" s="259"/>
      <c r="S60" s="259"/>
      <c r="T60" s="259"/>
      <c r="U60" s="259"/>
      <c r="V60" s="259"/>
      <c r="W60" s="22"/>
      <c r="X60" s="4"/>
    </row>
    <row r="61" spans="1:24" ht="12" customHeight="1">
      <c r="A61" s="4"/>
      <c r="B61" s="8"/>
      <c r="C61" s="1662" t="s">
        <v>443</v>
      </c>
      <c r="D61" s="1662"/>
      <c r="E61" s="1662"/>
      <c r="F61" s="1662"/>
      <c r="G61" s="1662"/>
      <c r="H61" s="1662"/>
      <c r="I61" s="1662"/>
      <c r="J61" s="1662"/>
      <c r="K61" s="1662"/>
      <c r="L61" s="1662"/>
      <c r="M61" s="1662"/>
      <c r="N61" s="1662"/>
      <c r="O61" s="1662"/>
      <c r="P61" s="1662"/>
      <c r="Q61" s="1662"/>
      <c r="R61" s="1662"/>
      <c r="S61" s="1662"/>
      <c r="T61" s="1662"/>
      <c r="U61" s="1662"/>
      <c r="V61" s="1662"/>
      <c r="W61" s="22"/>
      <c r="X61" s="4"/>
    </row>
    <row r="62" spans="1:24" ht="12" customHeight="1" thickBot="1">
      <c r="A62" s="4"/>
      <c r="B62" s="8"/>
      <c r="C62" s="1662" t="s">
        <v>444</v>
      </c>
      <c r="D62" s="1662"/>
      <c r="E62" s="1662"/>
      <c r="F62" s="1662"/>
      <c r="G62" s="1662"/>
      <c r="H62" s="1662"/>
      <c r="I62" s="1662"/>
      <c r="J62" s="1662"/>
      <c r="K62" s="1662"/>
      <c r="L62" s="1662"/>
      <c r="M62" s="1662"/>
      <c r="N62" s="1662"/>
      <c r="O62" s="1662"/>
      <c r="P62" s="1662"/>
      <c r="Q62" s="1662"/>
      <c r="R62" s="1662"/>
      <c r="S62" s="1662"/>
      <c r="T62" s="1662"/>
      <c r="U62" s="1662"/>
      <c r="V62" s="1662"/>
      <c r="W62" s="22"/>
      <c r="X62" s="4"/>
    </row>
    <row r="63" spans="1:24" ht="13.5" customHeight="1" thickBot="1">
      <c r="A63" s="4"/>
      <c r="B63" s="8"/>
      <c r="C63" s="4"/>
      <c r="D63" s="4"/>
      <c r="E63" s="8"/>
      <c r="F63" s="55"/>
      <c r="G63" s="55"/>
      <c r="H63" s="55"/>
      <c r="I63" s="55"/>
      <c r="J63" s="55"/>
      <c r="K63" s="55"/>
      <c r="L63" s="55"/>
      <c r="M63" s="55"/>
      <c r="N63" s="55"/>
      <c r="O63" s="55"/>
      <c r="P63" s="55"/>
      <c r="Q63" s="55"/>
      <c r="R63" s="1480" t="s">
        <v>494</v>
      </c>
      <c r="S63" s="1480"/>
      <c r="T63" s="1480"/>
      <c r="U63" s="1480"/>
      <c r="V63" s="1663"/>
      <c r="W63" s="112">
        <v>19</v>
      </c>
      <c r="X63" s="55"/>
    </row>
    <row r="64" spans="1:24" ht="13.5" customHeight="1"/>
    <row r="66" spans="8:23">
      <c r="H66" s="620"/>
    </row>
    <row r="74" spans="8:23" ht="8.25" customHeight="1"/>
    <row r="76" spans="8:23" ht="9" customHeight="1">
      <c r="W76" s="9"/>
    </row>
    <row r="77" spans="8:23" ht="8.25" customHeight="1">
      <c r="R77" s="9"/>
      <c r="V77" s="1407"/>
      <c r="W77" s="1407"/>
    </row>
    <row r="78" spans="8:23" ht="9.75" customHeight="1"/>
  </sheetData>
  <mergeCells count="38">
    <mergeCell ref="V77:W77"/>
    <mergeCell ref="C52:D52"/>
    <mergeCell ref="C53:V53"/>
    <mergeCell ref="C57:D57"/>
    <mergeCell ref="C58:D58"/>
    <mergeCell ref="C59:V59"/>
    <mergeCell ref="C61:V61"/>
    <mergeCell ref="C62:V62"/>
    <mergeCell ref="R63:V63"/>
    <mergeCell ref="C51:D51"/>
    <mergeCell ref="C40:D40"/>
    <mergeCell ref="C41:D41"/>
    <mergeCell ref="C42:D42"/>
    <mergeCell ref="C43:D43"/>
    <mergeCell ref="C44:D44"/>
    <mergeCell ref="C45:D45"/>
    <mergeCell ref="C46:D46"/>
    <mergeCell ref="C47:D47"/>
    <mergeCell ref="C48:D48"/>
    <mergeCell ref="C49:D49"/>
    <mergeCell ref="C38:V38"/>
    <mergeCell ref="C39:D39"/>
    <mergeCell ref="C20:D20"/>
    <mergeCell ref="C21:V21"/>
    <mergeCell ref="C25:D25"/>
    <mergeCell ref="C27:D27"/>
    <mergeCell ref="C28:D28"/>
    <mergeCell ref="C29:D29"/>
    <mergeCell ref="C30:D30"/>
    <mergeCell ref="C31:V31"/>
    <mergeCell ref="C35:D35"/>
    <mergeCell ref="C36:D36"/>
    <mergeCell ref="C37:D37"/>
    <mergeCell ref="C1:D1"/>
    <mergeCell ref="B2:D2"/>
    <mergeCell ref="C5:D6"/>
    <mergeCell ref="F6:V6"/>
    <mergeCell ref="C9:D9"/>
  </mergeCells>
  <printOptions horizontalCentered="1"/>
  <pageMargins left="0.15748031496062992" right="0.15748031496062992" top="0.19685039370078741" bottom="0.19685039370078741" header="7.874015748031496E-2" footer="0"/>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AP339"/>
  <sheetViews>
    <sheetView zoomScaleNormal="100" workbookViewId="0"/>
  </sheetViews>
  <sheetFormatPr defaultRowHeight="12.75"/>
  <cols>
    <col min="1" max="1" width="0.85546875" style="379" customWidth="1"/>
    <col min="2" max="2" width="2.5703125" style="379" customWidth="1"/>
    <col min="3" max="3" width="0.7109375" style="379" customWidth="1"/>
    <col min="4" max="4" width="33" style="379" customWidth="1"/>
    <col min="5" max="5" width="0.140625" style="379" customWidth="1"/>
    <col min="6" max="6" width="4.7109375" style="1295" customWidth="1"/>
    <col min="7" max="7" width="0.28515625" style="1295" customWidth="1"/>
    <col min="8" max="8" width="4.5703125" style="1295" customWidth="1"/>
    <col min="9" max="9" width="0.28515625" style="1295" customWidth="1"/>
    <col min="10" max="10" width="4.5703125" style="1295" customWidth="1"/>
    <col min="11" max="11" width="0.28515625" style="1295" customWidth="1"/>
    <col min="12" max="12" width="4.7109375" style="1294" customWidth="1"/>
    <col min="13" max="13" width="0.42578125" style="1294" customWidth="1"/>
    <col min="14" max="14" width="4.5703125" style="1294" customWidth="1"/>
    <col min="15" max="15" width="0.28515625" style="1294" customWidth="1"/>
    <col min="16" max="16" width="4.5703125" style="1294" customWidth="1"/>
    <col min="17" max="17" width="0.28515625" style="1294" customWidth="1"/>
    <col min="18" max="18" width="4.5703125" style="1294" customWidth="1"/>
    <col min="19" max="19" width="0.28515625" style="1294" customWidth="1"/>
    <col min="20" max="20" width="4.5703125" style="1295" customWidth="1"/>
    <col min="21" max="21" width="0.28515625" style="1295" customWidth="1"/>
    <col min="22" max="22" width="4.5703125" style="1295" customWidth="1"/>
    <col min="23" max="23" width="0.28515625" style="1295" customWidth="1"/>
    <col min="24" max="24" width="4.5703125" style="1294" customWidth="1"/>
    <col min="25" max="25" width="0.28515625" style="1294" customWidth="1"/>
    <col min="26" max="26" width="4.5703125" style="1294" customWidth="1"/>
    <col min="27" max="27" width="0.28515625" style="1294" customWidth="1"/>
    <col min="28" max="28" width="4.5703125" style="1295" customWidth="1"/>
    <col min="29" max="29" width="0.28515625" style="1295" customWidth="1"/>
    <col min="30" max="30" width="4.5703125" style="1295" customWidth="1"/>
    <col min="31" max="31" width="2.42578125" style="1296" customWidth="1"/>
    <col min="32" max="32" width="0.85546875" style="379" customWidth="1"/>
    <col min="33" max="16384" width="9.140625" style="379"/>
  </cols>
  <sheetData>
    <row r="1" spans="1:42" ht="13.5" customHeight="1" thickBot="1">
      <c r="A1" s="376"/>
      <c r="B1" s="1226"/>
      <c r="C1" s="1226"/>
      <c r="E1" s="1226"/>
      <c r="F1" s="772"/>
      <c r="G1" s="1234"/>
      <c r="H1" s="1234"/>
      <c r="I1" s="1234"/>
      <c r="J1" s="1234"/>
      <c r="K1" s="772"/>
      <c r="L1" s="772"/>
      <c r="M1" s="772"/>
      <c r="N1" s="772"/>
      <c r="O1" s="772"/>
      <c r="P1" s="772"/>
      <c r="Q1" s="772"/>
      <c r="R1" s="772"/>
      <c r="S1" s="1234"/>
      <c r="T1" s="1234"/>
      <c r="U1" s="1234"/>
      <c r="V1" s="1234"/>
      <c r="W1" s="772"/>
      <c r="X1" s="772"/>
      <c r="Y1" s="772"/>
      <c r="Z1" s="772"/>
      <c r="AA1" s="1234"/>
      <c r="AB1" s="1235"/>
      <c r="AC1" s="1235"/>
      <c r="AD1" s="1236" t="s">
        <v>212</v>
      </c>
      <c r="AE1" s="1237"/>
      <c r="AF1" s="376"/>
    </row>
    <row r="2" spans="1:42" ht="6" customHeight="1">
      <c r="A2" s="376"/>
      <c r="B2" s="1084"/>
      <c r="C2" s="890"/>
      <c r="D2" s="575"/>
      <c r="E2" s="575"/>
      <c r="F2" s="1238"/>
      <c r="G2" s="1238"/>
      <c r="H2" s="1238"/>
      <c r="I2" s="1238"/>
      <c r="J2" s="1238"/>
      <c r="K2" s="1238"/>
      <c r="L2" s="1239"/>
      <c r="M2" s="1239"/>
      <c r="N2" s="1239"/>
      <c r="O2" s="1239"/>
      <c r="P2" s="1239"/>
      <c r="Q2" s="1239"/>
      <c r="R2" s="1239"/>
      <c r="S2" s="1239"/>
      <c r="T2" s="1238"/>
      <c r="U2" s="1238"/>
      <c r="V2" s="1238"/>
      <c r="W2" s="1238"/>
      <c r="X2" s="1239"/>
      <c r="Y2" s="1239"/>
      <c r="Z2" s="1239"/>
      <c r="AA2" s="1239"/>
      <c r="AB2" s="1238"/>
      <c r="AC2" s="1238"/>
      <c r="AD2" s="1238"/>
      <c r="AE2" s="1240"/>
      <c r="AF2" s="382"/>
    </row>
    <row r="3" spans="1:42" ht="13.5" customHeight="1" thickBot="1">
      <c r="A3" s="376"/>
      <c r="B3" s="383"/>
      <c r="C3" s="382"/>
      <c r="D3" s="382"/>
      <c r="E3" s="382"/>
      <c r="F3" s="1241"/>
      <c r="G3" s="1241"/>
      <c r="H3" s="1241"/>
      <c r="I3" s="1241"/>
      <c r="J3" s="1241"/>
      <c r="K3" s="1241"/>
      <c r="L3" s="1242"/>
      <c r="M3" s="1242"/>
      <c r="N3" s="1242"/>
      <c r="O3" s="1242"/>
      <c r="P3" s="1242"/>
      <c r="Q3" s="1242"/>
      <c r="R3" s="1242"/>
      <c r="S3" s="1242"/>
      <c r="T3" s="1241"/>
      <c r="U3" s="1241"/>
      <c r="V3" s="1241"/>
      <c r="W3" s="1241"/>
      <c r="X3" s="1242"/>
      <c r="Y3" s="1242"/>
      <c r="Z3" s="1242"/>
      <c r="AA3" s="1242"/>
      <c r="AB3" s="1665" t="s">
        <v>85</v>
      </c>
      <c r="AC3" s="1665"/>
      <c r="AD3" s="1665"/>
      <c r="AE3" s="1243"/>
      <c r="AF3" s="382"/>
    </row>
    <row r="4" spans="1:42" ht="13.5" customHeight="1" thickBot="1">
      <c r="A4" s="376"/>
      <c r="B4" s="383"/>
      <c r="C4" s="441" t="s">
        <v>213</v>
      </c>
      <c r="D4" s="1244"/>
      <c r="E4" s="1244"/>
      <c r="F4" s="1245"/>
      <c r="G4" s="1245"/>
      <c r="H4" s="1245"/>
      <c r="I4" s="1245"/>
      <c r="J4" s="1245"/>
      <c r="K4" s="1245"/>
      <c r="L4" s="1245"/>
      <c r="M4" s="1245"/>
      <c r="N4" s="1245"/>
      <c r="O4" s="1245"/>
      <c r="P4" s="1245"/>
      <c r="Q4" s="1245"/>
      <c r="R4" s="1245"/>
      <c r="S4" s="1245"/>
      <c r="T4" s="1245"/>
      <c r="U4" s="1245"/>
      <c r="V4" s="1245"/>
      <c r="W4" s="1245"/>
      <c r="X4" s="1245"/>
      <c r="Y4" s="1245"/>
      <c r="Z4" s="1245"/>
      <c r="AA4" s="1245"/>
      <c r="AB4" s="1245"/>
      <c r="AC4" s="1245"/>
      <c r="AD4" s="1246"/>
      <c r="AE4" s="250"/>
      <c r="AF4" s="250"/>
    </row>
    <row r="5" spans="1:42" s="568" customFormat="1" ht="4.5" customHeight="1">
      <c r="A5" s="376"/>
      <c r="B5" s="383"/>
      <c r="C5" s="1247"/>
      <c r="D5" s="1247"/>
      <c r="E5" s="1247"/>
      <c r="F5" s="1248"/>
      <c r="G5" s="1248"/>
      <c r="H5" s="1248"/>
      <c r="I5" s="1248"/>
      <c r="J5" s="1248"/>
      <c r="K5" s="1248"/>
      <c r="L5" s="1248"/>
      <c r="M5" s="1248"/>
      <c r="N5" s="1248"/>
      <c r="O5" s="1248"/>
      <c r="P5" s="1248"/>
      <c r="Q5" s="1248"/>
      <c r="R5" s="1248"/>
      <c r="S5" s="1248"/>
      <c r="T5" s="1248"/>
      <c r="U5" s="1248"/>
      <c r="V5" s="1248"/>
      <c r="W5" s="1248"/>
      <c r="X5" s="1248"/>
      <c r="Y5" s="1248"/>
      <c r="Z5" s="1248"/>
      <c r="AA5" s="1248"/>
      <c r="AB5" s="1248"/>
      <c r="AC5" s="1248"/>
      <c r="AD5" s="1248"/>
      <c r="AE5" s="250"/>
      <c r="AF5" s="250"/>
      <c r="AG5" s="379"/>
      <c r="AH5" s="379"/>
      <c r="AI5" s="379"/>
      <c r="AJ5" s="379"/>
      <c r="AK5" s="379"/>
      <c r="AL5" s="379"/>
      <c r="AM5" s="379"/>
      <c r="AN5" s="379"/>
      <c r="AO5" s="379"/>
      <c r="AP5" s="379"/>
    </row>
    <row r="6" spans="1:42" s="568" customFormat="1" ht="13.5" customHeight="1">
      <c r="A6" s="376"/>
      <c r="B6" s="383"/>
      <c r="C6" s="1247"/>
      <c r="D6" s="1247"/>
      <c r="E6" s="1247"/>
      <c r="F6" s="1249">
        <v>2011</v>
      </c>
      <c r="G6" s="396"/>
      <c r="H6" s="1499">
        <v>2012</v>
      </c>
      <c r="I6" s="1499"/>
      <c r="J6" s="1499"/>
      <c r="K6" s="1499"/>
      <c r="L6" s="1499"/>
      <c r="M6" s="1499"/>
      <c r="N6" s="1499"/>
      <c r="O6" s="1499"/>
      <c r="P6" s="1499"/>
      <c r="Q6" s="1499"/>
      <c r="R6" s="1499"/>
      <c r="S6" s="1499"/>
      <c r="T6" s="1499"/>
      <c r="U6" s="1499"/>
      <c r="V6" s="1499"/>
      <c r="W6" s="1499"/>
      <c r="X6" s="1499"/>
      <c r="Y6" s="1499"/>
      <c r="Z6" s="1499"/>
      <c r="AA6" s="1499"/>
      <c r="AB6" s="1499"/>
      <c r="AC6" s="1499"/>
      <c r="AD6" s="1499"/>
      <c r="AE6" s="250"/>
      <c r="AF6" s="250"/>
      <c r="AG6" s="379"/>
      <c r="AH6" s="379"/>
      <c r="AI6" s="379"/>
      <c r="AJ6" s="379"/>
      <c r="AK6" s="379"/>
      <c r="AL6" s="379"/>
      <c r="AM6" s="379"/>
      <c r="AN6" s="379"/>
      <c r="AO6" s="379"/>
      <c r="AP6" s="379"/>
    </row>
    <row r="7" spans="1:42" s="568" customFormat="1" ht="13.5" customHeight="1">
      <c r="A7" s="376"/>
      <c r="B7" s="383"/>
      <c r="C7" s="1247"/>
      <c r="D7" s="1247"/>
      <c r="E7" s="1247"/>
      <c r="F7" s="772" t="s">
        <v>124</v>
      </c>
      <c r="G7" s="891"/>
      <c r="H7" s="772" t="s">
        <v>123</v>
      </c>
      <c r="I7" s="891"/>
      <c r="J7" s="772" t="s">
        <v>134</v>
      </c>
      <c r="K7" s="891"/>
      <c r="L7" s="772" t="s">
        <v>133</v>
      </c>
      <c r="M7" s="891"/>
      <c r="N7" s="772" t="s">
        <v>132</v>
      </c>
      <c r="O7" s="891"/>
      <c r="P7" s="772" t="s">
        <v>131</v>
      </c>
      <c r="Q7" s="891"/>
      <c r="R7" s="772" t="s">
        <v>130</v>
      </c>
      <c r="S7" s="891"/>
      <c r="T7" s="772" t="s">
        <v>129</v>
      </c>
      <c r="U7" s="891"/>
      <c r="V7" s="772" t="s">
        <v>128</v>
      </c>
      <c r="W7" s="891"/>
      <c r="X7" s="772" t="s">
        <v>127</v>
      </c>
      <c r="Y7" s="891"/>
      <c r="Z7" s="772" t="s">
        <v>126</v>
      </c>
      <c r="AA7" s="891"/>
      <c r="AB7" s="772" t="s">
        <v>125</v>
      </c>
      <c r="AC7" s="891"/>
      <c r="AD7" s="772" t="s">
        <v>124</v>
      </c>
      <c r="AE7" s="250"/>
      <c r="AF7" s="891"/>
      <c r="AG7" s="379"/>
      <c r="AH7" s="379"/>
      <c r="AI7" s="379"/>
      <c r="AJ7" s="379"/>
      <c r="AK7" s="379"/>
      <c r="AL7" s="379"/>
      <c r="AM7" s="379"/>
      <c r="AN7" s="379"/>
      <c r="AO7" s="379"/>
      <c r="AP7" s="379"/>
    </row>
    <row r="8" spans="1:42" s="568" customFormat="1" ht="3.75" customHeight="1">
      <c r="A8" s="376"/>
      <c r="B8" s="383"/>
      <c r="C8" s="1247"/>
      <c r="D8" s="1247"/>
      <c r="E8" s="1247"/>
      <c r="F8" s="891"/>
      <c r="G8" s="1250"/>
      <c r="H8" s="891"/>
      <c r="I8" s="1250"/>
      <c r="J8" s="891"/>
      <c r="K8" s="1250"/>
      <c r="L8" s="891"/>
      <c r="M8" s="1250"/>
      <c r="N8" s="891"/>
      <c r="O8" s="1250"/>
      <c r="P8" s="891"/>
      <c r="Q8" s="1250"/>
      <c r="R8" s="891"/>
      <c r="S8" s="1250"/>
      <c r="T8" s="891"/>
      <c r="U8" s="1250"/>
      <c r="V8" s="891"/>
      <c r="W8" s="1250"/>
      <c r="X8" s="891"/>
      <c r="Y8" s="1250"/>
      <c r="Z8" s="891"/>
      <c r="AA8" s="1250"/>
      <c r="AB8" s="891"/>
      <c r="AC8" s="1250"/>
      <c r="AD8" s="891"/>
      <c r="AE8" s="250"/>
      <c r="AF8" s="891"/>
      <c r="AG8" s="379"/>
      <c r="AH8" s="379"/>
      <c r="AI8" s="379"/>
      <c r="AJ8" s="379"/>
      <c r="AK8" s="379"/>
      <c r="AL8" s="379"/>
      <c r="AM8" s="379"/>
      <c r="AN8" s="379"/>
      <c r="AO8" s="379"/>
      <c r="AP8" s="379"/>
    </row>
    <row r="9" spans="1:42" s="568" customFormat="1" ht="11.25" customHeight="1">
      <c r="A9" s="376"/>
      <c r="B9" s="383"/>
      <c r="C9" s="771" t="s">
        <v>214</v>
      </c>
      <c r="D9" s="771"/>
      <c r="E9" s="260"/>
      <c r="F9" s="261">
        <v>-3.8</v>
      </c>
      <c r="G9" s="260"/>
      <c r="H9" s="261">
        <v>-4.0999999999999996</v>
      </c>
      <c r="I9" s="260"/>
      <c r="J9" s="261">
        <v>-4.2</v>
      </c>
      <c r="K9" s="260"/>
      <c r="L9" s="261">
        <v>-4.0999999999999996</v>
      </c>
      <c r="M9" s="260"/>
      <c r="N9" s="261">
        <v>-4</v>
      </c>
      <c r="O9" s="260"/>
      <c r="P9" s="261">
        <v>-4</v>
      </c>
      <c r="Q9" s="260"/>
      <c r="R9" s="261">
        <v>-3.8</v>
      </c>
      <c r="S9" s="260"/>
      <c r="T9" s="261">
        <v>-3.7</v>
      </c>
      <c r="U9" s="260"/>
      <c r="V9" s="261">
        <v>-3.4</v>
      </c>
      <c r="W9" s="260"/>
      <c r="X9" s="261">
        <v>-3.6</v>
      </c>
      <c r="Y9" s="260"/>
      <c r="Z9" s="261">
        <v>-4</v>
      </c>
      <c r="AA9" s="260"/>
      <c r="AB9" s="261">
        <v>-4.3</v>
      </c>
      <c r="AC9" s="260"/>
      <c r="AD9" s="261">
        <v>-4.4000000000000004</v>
      </c>
      <c r="AE9" s="262"/>
      <c r="AF9" s="250"/>
      <c r="AG9" s="379"/>
      <c r="AH9" s="379"/>
      <c r="AI9" s="379"/>
      <c r="AJ9" s="379"/>
      <c r="AK9" s="379"/>
      <c r="AL9" s="379"/>
      <c r="AM9" s="379"/>
      <c r="AN9" s="379"/>
      <c r="AO9" s="379"/>
      <c r="AP9" s="379"/>
    </row>
    <row r="10" spans="1:42" s="568" customFormat="1" ht="2.25" customHeight="1">
      <c r="A10" s="376"/>
      <c r="B10" s="383"/>
      <c r="C10" s="771"/>
      <c r="D10" s="771"/>
      <c r="E10" s="263"/>
      <c r="F10" s="264"/>
      <c r="G10" s="263"/>
      <c r="H10" s="264"/>
      <c r="I10" s="263"/>
      <c r="J10" s="264"/>
      <c r="K10" s="263"/>
      <c r="L10" s="264"/>
      <c r="M10" s="263"/>
      <c r="N10" s="264"/>
      <c r="O10" s="263"/>
      <c r="P10" s="264"/>
      <c r="Q10" s="263"/>
      <c r="R10" s="264"/>
      <c r="S10" s="263"/>
      <c r="T10" s="264"/>
      <c r="U10" s="263"/>
      <c r="V10" s="264"/>
      <c r="W10" s="263"/>
      <c r="X10" s="264"/>
      <c r="Y10" s="263"/>
      <c r="Z10" s="264"/>
      <c r="AA10" s="263"/>
      <c r="AB10" s="264"/>
      <c r="AC10" s="263"/>
      <c r="AD10" s="264"/>
      <c r="AE10" s="262"/>
      <c r="AF10" s="250"/>
      <c r="AG10" s="379"/>
      <c r="AH10" s="379"/>
      <c r="AI10" s="379"/>
      <c r="AJ10" s="379"/>
      <c r="AK10" s="379"/>
      <c r="AL10" s="379"/>
      <c r="AM10" s="379"/>
      <c r="AN10" s="379"/>
      <c r="AO10" s="379"/>
      <c r="AP10" s="379"/>
    </row>
    <row r="11" spans="1:42" s="568" customFormat="1" ht="9.75" customHeight="1">
      <c r="A11" s="376"/>
      <c r="B11" s="383"/>
      <c r="C11" s="771" t="s">
        <v>215</v>
      </c>
      <c r="D11" s="544"/>
      <c r="E11" s="1251"/>
      <c r="F11" s="1252"/>
      <c r="G11" s="1251"/>
      <c r="H11" s="1252"/>
      <c r="I11" s="1251"/>
      <c r="J11" s="1252"/>
      <c r="K11" s="1251"/>
      <c r="L11" s="1252"/>
      <c r="M11" s="1251"/>
      <c r="N11" s="1252"/>
      <c r="O11" s="1251"/>
      <c r="P11" s="1252"/>
      <c r="Q11" s="1251"/>
      <c r="R11" s="1252"/>
      <c r="S11" s="1251"/>
      <c r="T11" s="1252"/>
      <c r="U11" s="1251"/>
      <c r="V11" s="1252"/>
      <c r="W11" s="1251"/>
      <c r="X11" s="1252"/>
      <c r="Y11" s="1251"/>
      <c r="Z11" s="1252"/>
      <c r="AA11" s="1251"/>
      <c r="AB11" s="1252"/>
      <c r="AC11" s="1251"/>
      <c r="AD11" s="1252"/>
      <c r="AE11" s="376"/>
      <c r="AF11" s="250"/>
      <c r="AG11" s="379"/>
      <c r="AH11" s="379"/>
      <c r="AI11" s="379"/>
      <c r="AJ11" s="379"/>
      <c r="AK11" s="379"/>
      <c r="AL11" s="379"/>
      <c r="AM11" s="379"/>
      <c r="AN11" s="379"/>
      <c r="AO11" s="379"/>
      <c r="AP11" s="379"/>
    </row>
    <row r="12" spans="1:42" s="568" customFormat="1" ht="11.25" customHeight="1">
      <c r="A12" s="376"/>
      <c r="B12" s="383"/>
      <c r="C12" s="376"/>
      <c r="D12" s="289" t="s">
        <v>216</v>
      </c>
      <c r="E12" s="1253"/>
      <c r="F12" s="1254">
        <v>-21.6</v>
      </c>
      <c r="G12" s="1253"/>
      <c r="H12" s="1254">
        <v>-22</v>
      </c>
      <c r="I12" s="1253"/>
      <c r="J12" s="1254">
        <v>-21.6</v>
      </c>
      <c r="K12" s="1253"/>
      <c r="L12" s="1254">
        <v>-20.2</v>
      </c>
      <c r="M12" s="1253"/>
      <c r="N12" s="1254">
        <v>-19.600000000000001</v>
      </c>
      <c r="O12" s="1253"/>
      <c r="P12" s="1254">
        <v>-19.8</v>
      </c>
      <c r="Q12" s="1253"/>
      <c r="R12" s="1254">
        <v>-19.899999999999999</v>
      </c>
      <c r="S12" s="1253"/>
      <c r="T12" s="1254">
        <v>-20.3</v>
      </c>
      <c r="U12" s="1253"/>
      <c r="V12" s="1254">
        <v>-18.899999999999999</v>
      </c>
      <c r="W12" s="1253"/>
      <c r="X12" s="1254">
        <v>-19.600000000000001</v>
      </c>
      <c r="Y12" s="1253"/>
      <c r="Z12" s="1254">
        <v>-20.7</v>
      </c>
      <c r="AA12" s="1253"/>
      <c r="AB12" s="1254">
        <v>-22.6</v>
      </c>
      <c r="AC12" s="1253"/>
      <c r="AD12" s="1254">
        <v>-21.4</v>
      </c>
      <c r="AE12" s="376"/>
      <c r="AF12" s="250"/>
      <c r="AG12" s="379"/>
      <c r="AH12" s="379"/>
      <c r="AI12" s="379"/>
      <c r="AJ12" s="379"/>
      <c r="AK12" s="379"/>
      <c r="AL12" s="379"/>
      <c r="AM12" s="379"/>
      <c r="AN12" s="379"/>
      <c r="AO12" s="379"/>
      <c r="AP12" s="379"/>
    </row>
    <row r="13" spans="1:42" s="568" customFormat="1" ht="12.75" customHeight="1">
      <c r="A13" s="376"/>
      <c r="B13" s="383"/>
      <c r="C13" s="376"/>
      <c r="D13" s="289" t="s">
        <v>217</v>
      </c>
      <c r="E13" s="1253"/>
      <c r="F13" s="1254">
        <v>-65.3</v>
      </c>
      <c r="G13" s="1253"/>
      <c r="H13" s="1254">
        <v>-66.599999999999994</v>
      </c>
      <c r="I13" s="1253"/>
      <c r="J13" s="1254">
        <v>-67.5</v>
      </c>
      <c r="K13" s="1253"/>
      <c r="L13" s="1254">
        <v>-68.8</v>
      </c>
      <c r="M13" s="1253"/>
      <c r="N13" s="1254">
        <v>-69.7</v>
      </c>
      <c r="O13" s="1253"/>
      <c r="P13" s="1254">
        <v>-70.900000000000006</v>
      </c>
      <c r="Q13" s="1253"/>
      <c r="R13" s="1254">
        <v>-71.5</v>
      </c>
      <c r="S13" s="1253"/>
      <c r="T13" s="1254">
        <v>-71.8</v>
      </c>
      <c r="U13" s="1253"/>
      <c r="V13" s="1254">
        <v>-70.3</v>
      </c>
      <c r="W13" s="1253"/>
      <c r="X13" s="1254">
        <v>-70.5</v>
      </c>
      <c r="Y13" s="1253"/>
      <c r="Z13" s="1254">
        <v>-71.3</v>
      </c>
      <c r="AA13" s="1253"/>
      <c r="AB13" s="1254">
        <v>-72.2</v>
      </c>
      <c r="AC13" s="1253"/>
      <c r="AD13" s="1254">
        <v>-70.7</v>
      </c>
      <c r="AE13" s="376"/>
      <c r="AF13" s="250"/>
      <c r="AG13" s="379"/>
      <c r="AH13" s="379"/>
      <c r="AI13" s="379"/>
      <c r="AJ13" s="379"/>
      <c r="AK13" s="379"/>
      <c r="AL13" s="379"/>
      <c r="AM13" s="379"/>
      <c r="AN13" s="379"/>
      <c r="AO13" s="379"/>
      <c r="AP13" s="379"/>
    </row>
    <row r="14" spans="1:42" s="568" customFormat="1" ht="11.25" customHeight="1">
      <c r="A14" s="376"/>
      <c r="B14" s="383"/>
      <c r="C14" s="376"/>
      <c r="D14" s="289" t="s">
        <v>218</v>
      </c>
      <c r="E14" s="1253"/>
      <c r="F14" s="1254">
        <v>-22.4</v>
      </c>
      <c r="G14" s="1253"/>
      <c r="H14" s="1254">
        <v>-22.3</v>
      </c>
      <c r="I14" s="1253"/>
      <c r="J14" s="1254">
        <v>-21.2</v>
      </c>
      <c r="K14" s="1253"/>
      <c r="L14" s="1254">
        <v>-19.899999999999999</v>
      </c>
      <c r="M14" s="1253"/>
      <c r="N14" s="1254">
        <v>-19.3</v>
      </c>
      <c r="O14" s="1253"/>
      <c r="P14" s="1254">
        <v>-19.8</v>
      </c>
      <c r="Q14" s="1253"/>
      <c r="R14" s="1254">
        <v>-19.899999999999999</v>
      </c>
      <c r="S14" s="1253"/>
      <c r="T14" s="1254">
        <v>-19.8</v>
      </c>
      <c r="U14" s="1253"/>
      <c r="V14" s="1254">
        <v>-19.600000000000001</v>
      </c>
      <c r="W14" s="1253"/>
      <c r="X14" s="1254">
        <v>-20.5</v>
      </c>
      <c r="Y14" s="1253"/>
      <c r="Z14" s="1254">
        <v>-21.8</v>
      </c>
      <c r="AA14" s="1253"/>
      <c r="AB14" s="1254">
        <v>-20.7</v>
      </c>
      <c r="AC14" s="1253"/>
      <c r="AD14" s="1254">
        <v>-19.899999999999999</v>
      </c>
      <c r="AE14" s="376"/>
      <c r="AF14" s="250"/>
      <c r="AG14" s="379"/>
      <c r="AH14" s="379"/>
      <c r="AI14" s="379"/>
      <c r="AJ14" s="379"/>
      <c r="AK14" s="379"/>
      <c r="AL14" s="379"/>
      <c r="AM14" s="379"/>
      <c r="AN14" s="379"/>
      <c r="AO14" s="379"/>
      <c r="AP14" s="379"/>
    </row>
    <row r="15" spans="1:42" s="568" customFormat="1" ht="12" customHeight="1">
      <c r="A15" s="376"/>
      <c r="B15" s="383"/>
      <c r="C15" s="376"/>
      <c r="D15" s="289" t="s">
        <v>219</v>
      </c>
      <c r="E15" s="1253"/>
      <c r="F15" s="1254">
        <v>-28.1</v>
      </c>
      <c r="G15" s="1253"/>
      <c r="H15" s="1254">
        <v>-29.5</v>
      </c>
      <c r="I15" s="1253"/>
      <c r="J15" s="1254">
        <v>-29.2</v>
      </c>
      <c r="K15" s="1253"/>
      <c r="L15" s="1254">
        <v>-29.6</v>
      </c>
      <c r="M15" s="1253"/>
      <c r="N15" s="1254">
        <v>-29.9</v>
      </c>
      <c r="O15" s="1253"/>
      <c r="P15" s="1254">
        <v>-29.5</v>
      </c>
      <c r="Q15" s="1253"/>
      <c r="R15" s="1254">
        <v>-30.3</v>
      </c>
      <c r="S15" s="1253"/>
      <c r="T15" s="1254">
        <v>-31.1</v>
      </c>
      <c r="U15" s="1253"/>
      <c r="V15" s="1254">
        <v>-30.6</v>
      </c>
      <c r="W15" s="1253"/>
      <c r="X15" s="1254">
        <v>-31</v>
      </c>
      <c r="Y15" s="1253"/>
      <c r="Z15" s="1254">
        <v>-33.1</v>
      </c>
      <c r="AA15" s="1253"/>
      <c r="AB15" s="1254">
        <v>-35.9</v>
      </c>
      <c r="AC15" s="1253"/>
      <c r="AD15" s="1254">
        <v>-35.200000000000003</v>
      </c>
      <c r="AE15" s="376"/>
      <c r="AF15" s="250"/>
      <c r="AG15" s="379"/>
      <c r="AH15" s="379"/>
      <c r="AI15" s="379"/>
      <c r="AJ15" s="379"/>
      <c r="AK15" s="379"/>
      <c r="AL15" s="379"/>
      <c r="AM15" s="379"/>
      <c r="AN15" s="379"/>
      <c r="AO15" s="379"/>
      <c r="AP15" s="379"/>
    </row>
    <row r="16" spans="1:42" s="568" customFormat="1" ht="10.5" customHeight="1">
      <c r="A16" s="376"/>
      <c r="B16" s="383"/>
      <c r="C16" s="376"/>
      <c r="D16" s="544"/>
      <c r="E16" s="544"/>
      <c r="F16" s="1251"/>
      <c r="G16" s="1251"/>
      <c r="H16" s="1251"/>
      <c r="I16" s="1251"/>
      <c r="J16" s="1251"/>
      <c r="K16" s="1251"/>
      <c r="L16" s="1251"/>
      <c r="M16" s="1251"/>
      <c r="N16" s="1251"/>
      <c r="O16" s="1251"/>
      <c r="P16" s="1251"/>
      <c r="Q16" s="1251"/>
      <c r="R16" s="1251"/>
      <c r="S16" s="1251"/>
      <c r="T16" s="1251"/>
      <c r="U16" s="1251"/>
      <c r="V16" s="1251"/>
      <c r="W16" s="1251"/>
      <c r="X16" s="1251"/>
      <c r="Y16" s="1251"/>
      <c r="Z16" s="1251"/>
      <c r="AA16" s="1251"/>
      <c r="AB16" s="1251"/>
      <c r="AC16" s="1251"/>
      <c r="AD16" s="1251"/>
      <c r="AE16" s="376"/>
      <c r="AF16" s="250"/>
      <c r="AG16" s="379"/>
      <c r="AH16" s="379"/>
      <c r="AI16" s="379"/>
      <c r="AJ16" s="379"/>
      <c r="AK16" s="379"/>
      <c r="AL16" s="379"/>
      <c r="AM16" s="379"/>
      <c r="AN16" s="379"/>
      <c r="AO16" s="379"/>
      <c r="AP16" s="379"/>
    </row>
    <row r="17" spans="1:42" s="568" customFormat="1" ht="10.5" customHeight="1">
      <c r="A17" s="376"/>
      <c r="B17" s="383"/>
      <c r="C17" s="376"/>
      <c r="D17" s="544"/>
      <c r="E17" s="544"/>
      <c r="F17" s="1251"/>
      <c r="G17" s="1251"/>
      <c r="H17" s="1251"/>
      <c r="I17" s="1251"/>
      <c r="J17" s="1251"/>
      <c r="K17" s="1251"/>
      <c r="L17" s="1251"/>
      <c r="M17" s="1251"/>
      <c r="N17" s="1251"/>
      <c r="O17" s="1251"/>
      <c r="P17" s="1251"/>
      <c r="Q17" s="1251"/>
      <c r="R17" s="1251"/>
      <c r="S17" s="1251"/>
      <c r="T17" s="1251"/>
      <c r="U17" s="1251"/>
      <c r="V17" s="1251"/>
      <c r="W17" s="1251"/>
      <c r="X17" s="1251"/>
      <c r="Y17" s="1251"/>
      <c r="Z17" s="1251"/>
      <c r="AA17" s="1251"/>
      <c r="AB17" s="1251"/>
      <c r="AC17" s="1251"/>
      <c r="AD17" s="1251"/>
      <c r="AE17" s="376"/>
      <c r="AF17" s="250"/>
      <c r="AG17" s="379"/>
      <c r="AH17" s="379"/>
      <c r="AI17" s="379"/>
      <c r="AJ17" s="379"/>
      <c r="AK17" s="379"/>
      <c r="AL17" s="379"/>
      <c r="AM17" s="379"/>
      <c r="AN17" s="379"/>
      <c r="AO17" s="379"/>
      <c r="AP17" s="379"/>
    </row>
    <row r="18" spans="1:42" s="568" customFormat="1" ht="10.5" customHeight="1">
      <c r="A18" s="376"/>
      <c r="B18" s="383"/>
      <c r="C18" s="376"/>
      <c r="D18" s="544"/>
      <c r="E18" s="544"/>
      <c r="F18" s="1251"/>
      <c r="G18" s="1251"/>
      <c r="H18" s="1251"/>
      <c r="I18" s="1251"/>
      <c r="J18" s="1251"/>
      <c r="K18" s="1251"/>
      <c r="L18" s="1251"/>
      <c r="M18" s="1251"/>
      <c r="N18" s="1251"/>
      <c r="O18" s="1251"/>
      <c r="P18" s="1251"/>
      <c r="Q18" s="1251"/>
      <c r="R18" s="1251"/>
      <c r="S18" s="1251"/>
      <c r="T18" s="1251"/>
      <c r="U18" s="1251"/>
      <c r="V18" s="1251"/>
      <c r="W18" s="1251"/>
      <c r="X18" s="1251"/>
      <c r="Y18" s="1251"/>
      <c r="Z18" s="1251"/>
      <c r="AA18" s="1251"/>
      <c r="AB18" s="1251"/>
      <c r="AC18" s="1251"/>
      <c r="AD18" s="1251"/>
      <c r="AE18" s="376"/>
      <c r="AF18" s="250"/>
      <c r="AG18" s="379"/>
      <c r="AH18" s="379"/>
      <c r="AI18" s="379"/>
      <c r="AJ18" s="379"/>
      <c r="AK18" s="379"/>
      <c r="AL18" s="379"/>
      <c r="AM18" s="379"/>
      <c r="AN18" s="379"/>
      <c r="AO18" s="379"/>
      <c r="AP18" s="379"/>
    </row>
    <row r="19" spans="1:42" s="568" customFormat="1" ht="10.5" customHeight="1">
      <c r="A19" s="376"/>
      <c r="B19" s="383"/>
      <c r="C19" s="376"/>
      <c r="D19" s="544"/>
      <c r="E19" s="544"/>
      <c r="F19" s="1251"/>
      <c r="G19" s="1251"/>
      <c r="H19" s="1251"/>
      <c r="I19" s="1251"/>
      <c r="J19" s="1251"/>
      <c r="K19" s="1251"/>
      <c r="L19" s="1251"/>
      <c r="M19" s="1251"/>
      <c r="N19" s="1251"/>
      <c r="O19" s="1251"/>
      <c r="P19" s="1251"/>
      <c r="Q19" s="1251"/>
      <c r="R19" s="1251"/>
      <c r="S19" s="1251"/>
      <c r="T19" s="1251"/>
      <c r="U19" s="1251"/>
      <c r="V19" s="1251"/>
      <c r="W19" s="1251"/>
      <c r="X19" s="1251"/>
      <c r="Y19" s="1251"/>
      <c r="Z19" s="1251"/>
      <c r="AA19" s="1251"/>
      <c r="AB19" s="1251"/>
      <c r="AC19" s="1251"/>
      <c r="AD19" s="1251"/>
      <c r="AE19" s="376"/>
      <c r="AF19" s="250"/>
      <c r="AG19" s="379"/>
      <c r="AH19" s="379"/>
      <c r="AI19" s="379"/>
      <c r="AJ19" s="379"/>
      <c r="AK19" s="379"/>
      <c r="AL19" s="379"/>
      <c r="AM19" s="379"/>
      <c r="AN19" s="379"/>
      <c r="AO19" s="379"/>
      <c r="AP19" s="379"/>
    </row>
    <row r="20" spans="1:42" s="568" customFormat="1" ht="10.5" customHeight="1">
      <c r="A20" s="376"/>
      <c r="B20" s="383"/>
      <c r="C20" s="376"/>
      <c r="D20" s="544"/>
      <c r="E20" s="544"/>
      <c r="F20" s="1251"/>
      <c r="G20" s="1251"/>
      <c r="H20" s="1251"/>
      <c r="I20" s="1251"/>
      <c r="J20" s="1251"/>
      <c r="K20" s="1251"/>
      <c r="L20" s="1251"/>
      <c r="M20" s="1251"/>
      <c r="N20" s="1251"/>
      <c r="O20" s="1251"/>
      <c r="P20" s="1251"/>
      <c r="Q20" s="1251"/>
      <c r="R20" s="1251"/>
      <c r="S20" s="1251"/>
      <c r="T20" s="1251"/>
      <c r="U20" s="1251"/>
      <c r="V20" s="1251"/>
      <c r="W20" s="1251"/>
      <c r="X20" s="1251"/>
      <c r="Y20" s="1251"/>
      <c r="Z20" s="1251"/>
      <c r="AA20" s="1251"/>
      <c r="AB20" s="1251"/>
      <c r="AC20" s="1251"/>
      <c r="AD20" s="1251"/>
      <c r="AE20" s="376"/>
      <c r="AF20" s="250"/>
      <c r="AG20" s="379"/>
      <c r="AH20" s="379"/>
      <c r="AI20" s="379"/>
      <c r="AJ20" s="379"/>
      <c r="AK20" s="379"/>
      <c r="AL20" s="379"/>
      <c r="AM20" s="379"/>
      <c r="AN20" s="379"/>
      <c r="AO20" s="379"/>
      <c r="AP20" s="379"/>
    </row>
    <row r="21" spans="1:42" s="568" customFormat="1" ht="10.5" customHeight="1">
      <c r="A21" s="376"/>
      <c r="B21" s="383"/>
      <c r="C21" s="376"/>
      <c r="D21" s="544"/>
      <c r="E21" s="544"/>
      <c r="F21" s="1251"/>
      <c r="G21" s="1251"/>
      <c r="H21" s="1251"/>
      <c r="I21" s="1251"/>
      <c r="J21" s="1251"/>
      <c r="K21" s="1251"/>
      <c r="L21" s="1251"/>
      <c r="M21" s="1251"/>
      <c r="N21" s="1251"/>
      <c r="O21" s="1251"/>
      <c r="P21" s="1251"/>
      <c r="Q21" s="1251"/>
      <c r="R21" s="1251"/>
      <c r="S21" s="1251"/>
      <c r="T21" s="1251"/>
      <c r="U21" s="1251"/>
      <c r="V21" s="1251"/>
      <c r="W21" s="1251"/>
      <c r="X21" s="1251"/>
      <c r="Y21" s="1251"/>
      <c r="Z21" s="1251"/>
      <c r="AA21" s="1251"/>
      <c r="AB21" s="1251"/>
      <c r="AC21" s="1251"/>
      <c r="AD21" s="1251"/>
      <c r="AE21" s="376"/>
      <c r="AF21" s="250"/>
      <c r="AG21" s="379"/>
      <c r="AH21" s="379"/>
      <c r="AI21" s="379"/>
      <c r="AJ21" s="379"/>
      <c r="AK21" s="379"/>
      <c r="AL21" s="379"/>
      <c r="AM21" s="379"/>
      <c r="AN21" s="379"/>
      <c r="AO21" s="379"/>
      <c r="AP21" s="379"/>
    </row>
    <row r="22" spans="1:42" s="568" customFormat="1" ht="10.5" customHeight="1">
      <c r="A22" s="376"/>
      <c r="B22" s="383"/>
      <c r="C22" s="376"/>
      <c r="D22" s="544"/>
      <c r="E22" s="544"/>
      <c r="F22" s="1251"/>
      <c r="G22" s="1251"/>
      <c r="H22" s="1251"/>
      <c r="I22" s="1251"/>
      <c r="J22" s="1251"/>
      <c r="K22" s="1251"/>
      <c r="L22" s="1251"/>
      <c r="M22" s="1251"/>
      <c r="N22" s="1251"/>
      <c r="O22" s="1251"/>
      <c r="P22" s="1251"/>
      <c r="Q22" s="1251"/>
      <c r="R22" s="1251"/>
      <c r="S22" s="1251"/>
      <c r="T22" s="1251"/>
      <c r="U22" s="1251"/>
      <c r="V22" s="1251"/>
      <c r="W22" s="1251"/>
      <c r="X22" s="1251"/>
      <c r="Y22" s="1251"/>
      <c r="Z22" s="1251"/>
      <c r="AA22" s="1251"/>
      <c r="AB22" s="1251"/>
      <c r="AC22" s="1251"/>
      <c r="AD22" s="1251"/>
      <c r="AE22" s="376"/>
      <c r="AF22" s="250"/>
      <c r="AG22" s="379"/>
      <c r="AH22" s="379"/>
      <c r="AI22" s="379"/>
      <c r="AJ22" s="379"/>
      <c r="AK22" s="379"/>
      <c r="AL22" s="379"/>
      <c r="AM22" s="379"/>
      <c r="AN22" s="379"/>
      <c r="AO22" s="379"/>
      <c r="AP22" s="379"/>
    </row>
    <row r="23" spans="1:42" s="568" customFormat="1" ht="10.5" customHeight="1">
      <c r="A23" s="376"/>
      <c r="B23" s="383"/>
      <c r="C23" s="376"/>
      <c r="D23" s="544"/>
      <c r="E23" s="544"/>
      <c r="F23" s="1251"/>
      <c r="G23" s="1251"/>
      <c r="H23" s="1251"/>
      <c r="I23" s="1251"/>
      <c r="J23" s="1251"/>
      <c r="K23" s="1251"/>
      <c r="L23" s="1251"/>
      <c r="M23" s="1251"/>
      <c r="N23" s="1251"/>
      <c r="O23" s="1251"/>
      <c r="P23" s="1251"/>
      <c r="Q23" s="1251"/>
      <c r="R23" s="1251"/>
      <c r="S23" s="1251"/>
      <c r="T23" s="1251"/>
      <c r="U23" s="1251"/>
      <c r="V23" s="1251"/>
      <c r="W23" s="1251"/>
      <c r="X23" s="1251"/>
      <c r="Y23" s="1251"/>
      <c r="Z23" s="1251"/>
      <c r="AA23" s="1251"/>
      <c r="AB23" s="1251"/>
      <c r="AC23" s="1251"/>
      <c r="AD23" s="1251"/>
      <c r="AE23" s="376"/>
      <c r="AF23" s="250"/>
      <c r="AG23" s="379"/>
      <c r="AH23" s="379"/>
      <c r="AI23" s="379"/>
      <c r="AJ23" s="379"/>
      <c r="AK23" s="379"/>
      <c r="AL23" s="379"/>
      <c r="AM23" s="379"/>
      <c r="AN23" s="379"/>
      <c r="AO23" s="379"/>
      <c r="AP23" s="379"/>
    </row>
    <row r="24" spans="1:42" s="568" customFormat="1" ht="10.5" customHeight="1">
      <c r="A24" s="376"/>
      <c r="B24" s="383"/>
      <c r="C24" s="376"/>
      <c r="D24" s="544"/>
      <c r="E24" s="544"/>
      <c r="F24" s="1251"/>
      <c r="G24" s="1251"/>
      <c r="H24" s="1251"/>
      <c r="I24" s="1251"/>
      <c r="J24" s="1251"/>
      <c r="K24" s="1251"/>
      <c r="L24" s="1251"/>
      <c r="M24" s="1251"/>
      <c r="N24" s="1251"/>
      <c r="O24" s="1251"/>
      <c r="P24" s="1251"/>
      <c r="Q24" s="1251"/>
      <c r="R24" s="1251"/>
      <c r="S24" s="1251"/>
      <c r="T24" s="1251"/>
      <c r="U24" s="1251"/>
      <c r="V24" s="1251"/>
      <c r="W24" s="1251"/>
      <c r="X24" s="1251"/>
      <c r="Y24" s="1251"/>
      <c r="Z24" s="1251"/>
      <c r="AA24" s="1251"/>
      <c r="AB24" s="1251"/>
      <c r="AC24" s="1251"/>
      <c r="AD24" s="1251"/>
      <c r="AE24" s="376"/>
      <c r="AF24" s="250"/>
      <c r="AG24" s="379"/>
      <c r="AH24" s="379"/>
      <c r="AI24" s="379"/>
      <c r="AJ24" s="379"/>
      <c r="AK24" s="379"/>
      <c r="AL24" s="379"/>
      <c r="AM24" s="379"/>
      <c r="AN24" s="379"/>
      <c r="AO24" s="379"/>
      <c r="AP24" s="379"/>
    </row>
    <row r="25" spans="1:42" s="568" customFormat="1" ht="10.5" customHeight="1">
      <c r="A25" s="376"/>
      <c r="B25" s="383"/>
      <c r="C25" s="376"/>
      <c r="D25" s="544"/>
      <c r="E25" s="544"/>
      <c r="F25" s="1251"/>
      <c r="G25" s="1251"/>
      <c r="H25" s="1251"/>
      <c r="I25" s="1251"/>
      <c r="J25" s="1251"/>
      <c r="K25" s="1251"/>
      <c r="L25" s="1251"/>
      <c r="M25" s="1251"/>
      <c r="N25" s="1251"/>
      <c r="O25" s="1251"/>
      <c r="P25" s="1251"/>
      <c r="Q25" s="1251"/>
      <c r="R25" s="1251"/>
      <c r="S25" s="1251"/>
      <c r="T25" s="1251"/>
      <c r="U25" s="1251"/>
      <c r="V25" s="1251"/>
      <c r="W25" s="1251"/>
      <c r="X25" s="1251"/>
      <c r="Y25" s="1251"/>
      <c r="Z25" s="1251"/>
      <c r="AA25" s="1251"/>
      <c r="AB25" s="1251"/>
      <c r="AC25" s="1251"/>
      <c r="AD25" s="1251"/>
      <c r="AE25" s="376"/>
      <c r="AF25" s="250"/>
      <c r="AG25" s="379"/>
      <c r="AH25" s="379"/>
      <c r="AI25" s="379"/>
      <c r="AJ25" s="379"/>
      <c r="AK25" s="379"/>
      <c r="AL25" s="379"/>
      <c r="AM25" s="379"/>
      <c r="AN25" s="379"/>
      <c r="AO25" s="379"/>
      <c r="AP25" s="379"/>
    </row>
    <row r="26" spans="1:42" s="568" customFormat="1" ht="10.5" customHeight="1">
      <c r="A26" s="376"/>
      <c r="B26" s="383"/>
      <c r="C26" s="376"/>
      <c r="D26" s="544"/>
      <c r="E26" s="544"/>
      <c r="F26" s="1251"/>
      <c r="G26" s="1251"/>
      <c r="H26" s="1251"/>
      <c r="I26" s="1251"/>
      <c r="J26" s="1251"/>
      <c r="K26" s="1251"/>
      <c r="L26" s="1251"/>
      <c r="M26" s="1251"/>
      <c r="N26" s="1251"/>
      <c r="O26" s="1251"/>
      <c r="P26" s="1251"/>
      <c r="Q26" s="1251"/>
      <c r="R26" s="1251"/>
      <c r="S26" s="1251"/>
      <c r="T26" s="1251"/>
      <c r="U26" s="1251"/>
      <c r="V26" s="1251"/>
      <c r="W26" s="1251"/>
      <c r="X26" s="1251"/>
      <c r="Y26" s="1251"/>
      <c r="Z26" s="1251"/>
      <c r="AA26" s="1251"/>
      <c r="AB26" s="1251"/>
      <c r="AC26" s="1251"/>
      <c r="AD26" s="1251"/>
      <c r="AE26" s="376"/>
      <c r="AF26" s="250"/>
      <c r="AG26" s="379"/>
      <c r="AH26" s="379"/>
      <c r="AI26" s="379"/>
      <c r="AJ26" s="379"/>
      <c r="AK26" s="379"/>
      <c r="AL26" s="379"/>
      <c r="AM26" s="379"/>
      <c r="AN26" s="379"/>
      <c r="AO26" s="379"/>
      <c r="AP26" s="379"/>
    </row>
    <row r="27" spans="1:42" s="568" customFormat="1" ht="10.5" customHeight="1">
      <c r="A27" s="376"/>
      <c r="B27" s="383"/>
      <c r="C27" s="376"/>
      <c r="D27" s="544"/>
      <c r="E27" s="544"/>
      <c r="F27" s="1251"/>
      <c r="G27" s="1251"/>
      <c r="H27" s="1251"/>
      <c r="I27" s="1251"/>
      <c r="J27" s="1251"/>
      <c r="K27" s="1251"/>
      <c r="L27" s="1251"/>
      <c r="M27" s="1251"/>
      <c r="N27" s="1251"/>
      <c r="O27" s="1251"/>
      <c r="P27" s="1251"/>
      <c r="Q27" s="1251"/>
      <c r="R27" s="1251"/>
      <c r="S27" s="1251"/>
      <c r="T27" s="1251"/>
      <c r="U27" s="1251"/>
      <c r="V27" s="1251"/>
      <c r="W27" s="1251"/>
      <c r="X27" s="1251"/>
      <c r="Y27" s="1251"/>
      <c r="Z27" s="1251"/>
      <c r="AA27" s="1251"/>
      <c r="AB27" s="1251"/>
      <c r="AC27" s="1251"/>
      <c r="AD27" s="1251"/>
      <c r="AE27" s="376"/>
      <c r="AF27" s="250"/>
      <c r="AG27" s="379"/>
      <c r="AH27" s="379"/>
      <c r="AI27" s="379"/>
      <c r="AJ27" s="379"/>
      <c r="AK27" s="379"/>
      <c r="AL27" s="379"/>
      <c r="AM27" s="379"/>
      <c r="AN27" s="379"/>
      <c r="AO27" s="379"/>
      <c r="AP27" s="379"/>
    </row>
    <row r="28" spans="1:42" s="568" customFormat="1" ht="10.5" customHeight="1">
      <c r="A28" s="376"/>
      <c r="B28" s="383"/>
      <c r="C28" s="376"/>
      <c r="D28" s="544"/>
      <c r="E28" s="544"/>
      <c r="F28" s="1251"/>
      <c r="G28" s="1251"/>
      <c r="H28" s="1251"/>
      <c r="I28" s="1251"/>
      <c r="J28" s="1251"/>
      <c r="K28" s="1251"/>
      <c r="L28" s="1251"/>
      <c r="M28" s="1251"/>
      <c r="N28" s="1251"/>
      <c r="O28" s="1251"/>
      <c r="P28" s="1251"/>
      <c r="Q28" s="1251"/>
      <c r="R28" s="1251"/>
      <c r="S28" s="1251"/>
      <c r="T28" s="1251"/>
      <c r="U28" s="1251"/>
      <c r="V28" s="1251"/>
      <c r="W28" s="1251"/>
      <c r="X28" s="1251"/>
      <c r="Y28" s="1251"/>
      <c r="Z28" s="1251"/>
      <c r="AA28" s="1251"/>
      <c r="AB28" s="1251"/>
      <c r="AC28" s="1251"/>
      <c r="AD28" s="1251"/>
      <c r="AE28" s="376"/>
      <c r="AF28" s="250"/>
      <c r="AG28" s="379"/>
      <c r="AH28" s="379"/>
      <c r="AI28" s="379"/>
      <c r="AJ28" s="379"/>
      <c r="AK28" s="379"/>
      <c r="AL28" s="379"/>
      <c r="AM28" s="379"/>
      <c r="AN28" s="379"/>
      <c r="AO28" s="379"/>
      <c r="AP28" s="379"/>
    </row>
    <row r="29" spans="1:42" s="568" customFormat="1" ht="6" customHeight="1">
      <c r="A29" s="376"/>
      <c r="B29" s="383"/>
      <c r="C29" s="376"/>
      <c r="D29" s="544"/>
      <c r="E29" s="544"/>
      <c r="F29" s="1251"/>
      <c r="G29" s="1251"/>
      <c r="H29" s="1251"/>
      <c r="I29" s="1251"/>
      <c r="J29" s="1251"/>
      <c r="K29" s="1251"/>
      <c r="L29" s="1251"/>
      <c r="M29" s="1251"/>
      <c r="N29" s="1251"/>
      <c r="O29" s="1251"/>
      <c r="P29" s="1251"/>
      <c r="Q29" s="1251"/>
      <c r="R29" s="1251"/>
      <c r="S29" s="1251"/>
      <c r="T29" s="1251"/>
      <c r="U29" s="1251"/>
      <c r="V29" s="1251"/>
      <c r="W29" s="1251"/>
      <c r="X29" s="1251"/>
      <c r="Y29" s="1251"/>
      <c r="Z29" s="1251"/>
      <c r="AA29" s="1251"/>
      <c r="AB29" s="1251"/>
      <c r="AC29" s="1251"/>
      <c r="AD29" s="1251"/>
      <c r="AE29" s="376"/>
      <c r="AF29" s="250"/>
      <c r="AG29" s="379"/>
      <c r="AH29" s="379"/>
      <c r="AI29" s="379"/>
      <c r="AJ29" s="379"/>
      <c r="AK29" s="379"/>
      <c r="AL29" s="379"/>
      <c r="AM29" s="379"/>
      <c r="AN29" s="379"/>
      <c r="AO29" s="379"/>
      <c r="AP29" s="379"/>
    </row>
    <row r="30" spans="1:42" s="568" customFormat="1" ht="18.75" customHeight="1">
      <c r="A30" s="376"/>
      <c r="B30" s="383"/>
      <c r="C30" s="771" t="s">
        <v>220</v>
      </c>
      <c r="D30" s="544"/>
      <c r="E30" s="544"/>
      <c r="F30" s="1248"/>
      <c r="G30" s="1255"/>
      <c r="H30" s="1255"/>
      <c r="I30" s="1255"/>
      <c r="J30" s="1255"/>
      <c r="K30" s="1255"/>
      <c r="L30" s="1255"/>
      <c r="M30" s="1255"/>
      <c r="N30" s="1255"/>
      <c r="O30" s="1255"/>
      <c r="P30" s="1255"/>
      <c r="Q30" s="1255"/>
      <c r="R30" s="1255"/>
      <c r="S30" s="1255"/>
      <c r="T30" s="1255"/>
      <c r="U30" s="1255"/>
      <c r="V30" s="1255"/>
      <c r="W30" s="1255"/>
      <c r="X30" s="1255"/>
      <c r="Y30" s="1255"/>
      <c r="Z30" s="1255"/>
      <c r="AA30" s="1255"/>
      <c r="AB30" s="1255"/>
      <c r="AC30" s="1255"/>
      <c r="AD30" s="1255"/>
      <c r="AE30" s="1256"/>
      <c r="AF30" s="250"/>
      <c r="AG30" s="379"/>
      <c r="AH30" s="379"/>
      <c r="AI30" s="379"/>
      <c r="AJ30" s="379"/>
      <c r="AK30" s="379"/>
      <c r="AL30" s="379"/>
      <c r="AM30" s="379"/>
      <c r="AN30" s="379"/>
      <c r="AO30" s="379"/>
      <c r="AP30" s="379"/>
    </row>
    <row r="31" spans="1:42" s="568" customFormat="1" ht="11.25" customHeight="1">
      <c r="A31" s="376"/>
      <c r="B31" s="383"/>
      <c r="C31" s="1093"/>
      <c r="D31" s="289" t="s">
        <v>221</v>
      </c>
      <c r="E31" s="544"/>
      <c r="F31" s="1254">
        <v>-12.8</v>
      </c>
      <c r="G31" s="1253"/>
      <c r="H31" s="1254">
        <v>-13.8</v>
      </c>
      <c r="I31" s="1253"/>
      <c r="J31" s="1254">
        <v>-14.2</v>
      </c>
      <c r="K31" s="1253"/>
      <c r="L31" s="1254">
        <v>-14.7</v>
      </c>
      <c r="M31" s="1253"/>
      <c r="N31" s="1254">
        <v>-14.2</v>
      </c>
      <c r="O31" s="1253"/>
      <c r="P31" s="1254">
        <v>-13.4</v>
      </c>
      <c r="Q31" s="1253"/>
      <c r="R31" s="1254">
        <v>-12.5</v>
      </c>
      <c r="S31" s="1253"/>
      <c r="T31" s="1254">
        <v>-12.7</v>
      </c>
      <c r="U31" s="1253"/>
      <c r="V31" s="1254">
        <v>-12.6</v>
      </c>
      <c r="W31" s="1253"/>
      <c r="X31" s="1254">
        <v>-12.8</v>
      </c>
      <c r="Y31" s="1253"/>
      <c r="Z31" s="1254">
        <v>-14.2</v>
      </c>
      <c r="AA31" s="1253"/>
      <c r="AB31" s="1254">
        <v>-15.8</v>
      </c>
      <c r="AC31" s="1253"/>
      <c r="AD31" s="1254">
        <v>-17.100000000000001</v>
      </c>
      <c r="AE31" s="1256"/>
      <c r="AF31" s="250"/>
      <c r="AG31" s="379"/>
      <c r="AH31" s="379"/>
      <c r="AI31" s="379"/>
      <c r="AJ31" s="379"/>
      <c r="AK31" s="379"/>
      <c r="AL31" s="379"/>
      <c r="AM31" s="379"/>
      <c r="AN31" s="379"/>
      <c r="AO31" s="379"/>
      <c r="AP31" s="379"/>
    </row>
    <row r="32" spans="1:42" s="568" customFormat="1" ht="12.75" customHeight="1">
      <c r="A32" s="376"/>
      <c r="B32" s="383"/>
      <c r="C32" s="1093"/>
      <c r="D32" s="289" t="s">
        <v>217</v>
      </c>
      <c r="E32" s="544"/>
      <c r="F32" s="1254">
        <v>-52.3</v>
      </c>
      <c r="G32" s="1253"/>
      <c r="H32" s="1254">
        <v>-54.7</v>
      </c>
      <c r="I32" s="1253"/>
      <c r="J32" s="1254">
        <v>-55.6</v>
      </c>
      <c r="K32" s="1253"/>
      <c r="L32" s="1254">
        <v>-56.8</v>
      </c>
      <c r="M32" s="1253"/>
      <c r="N32" s="1254">
        <v>-57</v>
      </c>
      <c r="O32" s="1253"/>
      <c r="P32" s="1254">
        <v>-58.1</v>
      </c>
      <c r="Q32" s="1253"/>
      <c r="R32" s="1254">
        <v>-58.6</v>
      </c>
      <c r="S32" s="1253"/>
      <c r="T32" s="1254">
        <v>-58.9</v>
      </c>
      <c r="U32" s="1253"/>
      <c r="V32" s="1254">
        <v>-57</v>
      </c>
      <c r="W32" s="1253"/>
      <c r="X32" s="1254">
        <v>-57.6</v>
      </c>
      <c r="Y32" s="1253"/>
      <c r="Z32" s="1254">
        <v>-58</v>
      </c>
      <c r="AA32" s="1253"/>
      <c r="AB32" s="1254">
        <v>-58.6</v>
      </c>
      <c r="AC32" s="1253"/>
      <c r="AD32" s="1254">
        <v>-55.5</v>
      </c>
      <c r="AE32" s="1256"/>
      <c r="AF32" s="250"/>
      <c r="AG32" s="379"/>
      <c r="AH32" s="379"/>
      <c r="AI32" s="379"/>
      <c r="AJ32" s="379"/>
      <c r="AK32" s="379"/>
      <c r="AL32" s="379"/>
      <c r="AM32" s="379"/>
      <c r="AN32" s="379"/>
      <c r="AO32" s="379"/>
      <c r="AP32" s="379"/>
    </row>
    <row r="33" spans="1:42" s="568" customFormat="1" ht="11.25" customHeight="1">
      <c r="A33" s="376"/>
      <c r="B33" s="383"/>
      <c r="C33" s="1093"/>
      <c r="D33" s="289" t="s">
        <v>218</v>
      </c>
      <c r="E33" s="544"/>
      <c r="F33" s="1254">
        <v>-25.9</v>
      </c>
      <c r="G33" s="1253"/>
      <c r="H33" s="1254">
        <v>-27.5</v>
      </c>
      <c r="I33" s="1253"/>
      <c r="J33" s="1254">
        <v>-26.9</v>
      </c>
      <c r="K33" s="1253"/>
      <c r="L33" s="1254">
        <v>-26.4</v>
      </c>
      <c r="M33" s="1253"/>
      <c r="N33" s="1254">
        <v>-25.9</v>
      </c>
      <c r="O33" s="1253"/>
      <c r="P33" s="1254">
        <v>-26.8</v>
      </c>
      <c r="Q33" s="1253"/>
      <c r="R33" s="1254">
        <v>-26</v>
      </c>
      <c r="S33" s="1253"/>
      <c r="T33" s="1254">
        <v>-24.6</v>
      </c>
      <c r="U33" s="1253"/>
      <c r="V33" s="1254">
        <v>-24.9</v>
      </c>
      <c r="W33" s="1253"/>
      <c r="X33" s="1254">
        <v>-26.1</v>
      </c>
      <c r="Y33" s="1253"/>
      <c r="Z33" s="1254">
        <v>-29.1</v>
      </c>
      <c r="AA33" s="1253"/>
      <c r="AB33" s="1254">
        <v>-29.8</v>
      </c>
      <c r="AC33" s="1253"/>
      <c r="AD33" s="1254">
        <v>-29.3</v>
      </c>
      <c r="AE33" s="1256"/>
      <c r="AF33" s="250"/>
      <c r="AG33" s="379"/>
      <c r="AH33" s="379"/>
      <c r="AI33" s="379"/>
      <c r="AJ33" s="379"/>
      <c r="AK33" s="379"/>
      <c r="AL33" s="379"/>
      <c r="AM33" s="379"/>
      <c r="AN33" s="379"/>
      <c r="AO33" s="379"/>
      <c r="AP33" s="379"/>
    </row>
    <row r="34" spans="1:42" s="568" customFormat="1" ht="12" customHeight="1">
      <c r="A34" s="376"/>
      <c r="B34" s="383"/>
      <c r="C34" s="1093"/>
      <c r="D34" s="289" t="s">
        <v>222</v>
      </c>
      <c r="E34" s="544"/>
      <c r="F34" s="1254">
        <v>-18.600000000000001</v>
      </c>
      <c r="G34" s="1254"/>
      <c r="H34" s="1254">
        <v>-17.7</v>
      </c>
      <c r="I34" s="1254"/>
      <c r="J34" s="1254">
        <v>-15.8</v>
      </c>
      <c r="K34" s="1254"/>
      <c r="L34" s="1254">
        <v>-14.7</v>
      </c>
      <c r="M34" s="1254"/>
      <c r="N34" s="1254">
        <v>-15</v>
      </c>
      <c r="O34" s="1254"/>
      <c r="P34" s="1254">
        <v>-17.100000000000001</v>
      </c>
      <c r="Q34" s="1254"/>
      <c r="R34" s="1254">
        <v>-16.7</v>
      </c>
      <c r="S34" s="1254"/>
      <c r="T34" s="1254">
        <v>-15.8</v>
      </c>
      <c r="U34" s="1254"/>
      <c r="V34" s="1254">
        <v>-13.9</v>
      </c>
      <c r="W34" s="1254"/>
      <c r="X34" s="1254">
        <v>-14.6</v>
      </c>
      <c r="Y34" s="1254"/>
      <c r="Z34" s="1254">
        <v>-15.4</v>
      </c>
      <c r="AA34" s="1254"/>
      <c r="AB34" s="1254">
        <v>-17.7</v>
      </c>
      <c r="AC34" s="1254"/>
      <c r="AD34" s="1254">
        <v>-18.2</v>
      </c>
      <c r="AE34" s="1256"/>
      <c r="AF34" s="250"/>
      <c r="AG34" s="379"/>
      <c r="AH34" s="379"/>
      <c r="AI34" s="379"/>
      <c r="AJ34" s="379"/>
      <c r="AK34" s="379"/>
      <c r="AL34" s="379"/>
      <c r="AM34" s="379"/>
      <c r="AN34" s="379"/>
      <c r="AO34" s="379"/>
      <c r="AP34" s="379"/>
    </row>
    <row r="35" spans="1:42" s="568" customFormat="1" ht="21" customHeight="1">
      <c r="A35" s="376"/>
      <c r="B35" s="383"/>
      <c r="C35" s="1666" t="s">
        <v>224</v>
      </c>
      <c r="D35" s="1666"/>
      <c r="E35" s="544"/>
      <c r="F35" s="1257">
        <v>72.900000000000006</v>
      </c>
      <c r="G35" s="1257"/>
      <c r="H35" s="1257">
        <v>74.099999999999994</v>
      </c>
      <c r="I35" s="1257"/>
      <c r="J35" s="1257">
        <v>74.5</v>
      </c>
      <c r="K35" s="1257"/>
      <c r="L35" s="1257">
        <v>74.5</v>
      </c>
      <c r="M35" s="1257"/>
      <c r="N35" s="1257">
        <v>72.8</v>
      </c>
      <c r="O35" s="1257"/>
      <c r="P35" s="1257">
        <v>71.5</v>
      </c>
      <c r="Q35" s="1257"/>
      <c r="R35" s="1257">
        <v>69.900000000000006</v>
      </c>
      <c r="S35" s="1257"/>
      <c r="T35" s="1257">
        <v>69</v>
      </c>
      <c r="U35" s="1257"/>
      <c r="V35" s="1257">
        <v>67.2</v>
      </c>
      <c r="W35" s="1257"/>
      <c r="X35" s="1257">
        <v>68</v>
      </c>
      <c r="Y35" s="1257"/>
      <c r="Z35" s="1257">
        <v>71</v>
      </c>
      <c r="AA35" s="1257"/>
      <c r="AB35" s="1257">
        <v>72.900000000000006</v>
      </c>
      <c r="AC35" s="1257"/>
      <c r="AD35" s="1257">
        <v>74.099999999999994</v>
      </c>
      <c r="AE35" s="1256"/>
      <c r="AF35" s="250"/>
    </row>
    <row r="36" spans="1:42" s="1260" customFormat="1" ht="14.25" customHeight="1">
      <c r="A36" s="1258"/>
      <c r="B36" s="1259"/>
      <c r="C36" s="265" t="s">
        <v>225</v>
      </c>
      <c r="E36" s="265"/>
      <c r="F36" s="1261">
        <v>-56.8</v>
      </c>
      <c r="G36" s="1262"/>
      <c r="H36" s="1261">
        <v>-57.1</v>
      </c>
      <c r="I36" s="1262"/>
      <c r="J36" s="1261">
        <v>-55.8</v>
      </c>
      <c r="K36" s="1262"/>
      <c r="L36" s="1261">
        <v>-54.5</v>
      </c>
      <c r="M36" s="1262"/>
      <c r="N36" s="1261">
        <v>-53.3</v>
      </c>
      <c r="O36" s="1262"/>
      <c r="P36" s="1261">
        <v>-52.6</v>
      </c>
      <c r="Q36" s="1262"/>
      <c r="R36" s="1261">
        <v>-51.5</v>
      </c>
      <c r="S36" s="1262"/>
      <c r="T36" s="1261">
        <v>-50.4</v>
      </c>
      <c r="U36" s="1262"/>
      <c r="V36" s="1261">
        <v>-49.2</v>
      </c>
      <c r="W36" s="1262"/>
      <c r="X36" s="1261">
        <v>-51.4</v>
      </c>
      <c r="Y36" s="1262"/>
      <c r="Z36" s="1261">
        <v>-55.3</v>
      </c>
      <c r="AA36" s="1262"/>
      <c r="AB36" s="1261">
        <v>-59</v>
      </c>
      <c r="AC36" s="1262"/>
      <c r="AD36" s="1261">
        <v>-59.8</v>
      </c>
      <c r="AE36" s="1258"/>
      <c r="AF36" s="266"/>
      <c r="AG36" s="1263"/>
      <c r="AH36" s="1263"/>
      <c r="AI36" s="1263"/>
      <c r="AJ36" s="1263"/>
      <c r="AK36" s="1263"/>
      <c r="AL36" s="1263"/>
      <c r="AM36" s="1263"/>
      <c r="AN36" s="1263"/>
      <c r="AO36" s="1263"/>
      <c r="AP36" s="1263"/>
    </row>
    <row r="37" spans="1:42" s="568" customFormat="1" ht="10.5" customHeight="1">
      <c r="A37" s="376"/>
      <c r="B37" s="383"/>
      <c r="C37" s="1264"/>
      <c r="D37" s="544"/>
      <c r="E37" s="544"/>
      <c r="F37" s="1255"/>
      <c r="G37" s="1255"/>
      <c r="H37" s="1255"/>
      <c r="I37" s="1255"/>
      <c r="J37" s="1255"/>
      <c r="K37" s="1255"/>
      <c r="L37" s="1255"/>
      <c r="M37" s="1255"/>
      <c r="N37" s="1255"/>
      <c r="O37" s="1255"/>
      <c r="P37" s="1255"/>
      <c r="Q37" s="1255"/>
      <c r="R37" s="1255"/>
      <c r="S37" s="1255"/>
      <c r="T37" s="1255"/>
      <c r="U37" s="1255"/>
      <c r="V37" s="1255"/>
      <c r="W37" s="1255"/>
      <c r="X37" s="1255"/>
      <c r="Y37" s="1255"/>
      <c r="Z37" s="1255"/>
      <c r="AA37" s="1255"/>
      <c r="AB37" s="1255"/>
      <c r="AC37" s="1255"/>
      <c r="AD37" s="1255"/>
      <c r="AE37" s="1256"/>
      <c r="AF37" s="250"/>
    </row>
    <row r="38" spans="1:42" s="568" customFormat="1" ht="10.5" customHeight="1">
      <c r="A38" s="376"/>
      <c r="B38" s="383"/>
      <c r="C38" s="1264"/>
      <c r="D38" s="544"/>
      <c r="E38" s="544"/>
      <c r="F38" s="1255"/>
      <c r="G38" s="1255"/>
      <c r="H38" s="1255"/>
      <c r="I38" s="1255"/>
      <c r="J38" s="1255"/>
      <c r="K38" s="1255"/>
      <c r="L38" s="1255"/>
      <c r="M38" s="1255"/>
      <c r="N38" s="1255"/>
      <c r="O38" s="1255"/>
      <c r="P38" s="1255"/>
      <c r="Q38" s="1255"/>
      <c r="R38" s="1255"/>
      <c r="S38" s="1255"/>
      <c r="T38" s="1255"/>
      <c r="U38" s="1255"/>
      <c r="V38" s="1255"/>
      <c r="W38" s="1255"/>
      <c r="X38" s="1255"/>
      <c r="Y38" s="1255"/>
      <c r="Z38" s="1255"/>
      <c r="AA38" s="1255"/>
      <c r="AB38" s="1255"/>
      <c r="AC38" s="1255"/>
      <c r="AD38" s="1255"/>
      <c r="AE38" s="1256"/>
      <c r="AF38" s="250"/>
    </row>
    <row r="39" spans="1:42" s="568" customFormat="1" ht="10.5" customHeight="1">
      <c r="A39" s="376"/>
      <c r="B39" s="383"/>
      <c r="C39" s="1264"/>
      <c r="D39" s="544"/>
      <c r="E39" s="544"/>
      <c r="F39" s="1255"/>
      <c r="G39" s="1255"/>
      <c r="H39" s="1255"/>
      <c r="I39" s="1255"/>
      <c r="J39" s="1255"/>
      <c r="K39" s="1255"/>
      <c r="L39" s="1255"/>
      <c r="M39" s="1255"/>
      <c r="N39" s="1255"/>
      <c r="O39" s="1255"/>
      <c r="P39" s="1255"/>
      <c r="Q39" s="1255"/>
      <c r="R39" s="1255"/>
      <c r="S39" s="1255"/>
      <c r="T39" s="1255"/>
      <c r="U39" s="1255"/>
      <c r="V39" s="1255"/>
      <c r="W39" s="1255"/>
      <c r="X39" s="1255"/>
      <c r="Y39" s="1255"/>
      <c r="Z39" s="1255"/>
      <c r="AA39" s="1255"/>
      <c r="AB39" s="1255"/>
      <c r="AC39" s="1255"/>
      <c r="AD39" s="1255"/>
      <c r="AE39" s="1256"/>
      <c r="AF39" s="250"/>
    </row>
    <row r="40" spans="1:42" s="568" customFormat="1" ht="10.5" customHeight="1">
      <c r="A40" s="376"/>
      <c r="B40" s="383"/>
      <c r="C40" s="1264"/>
      <c r="D40" s="544"/>
      <c r="E40" s="544"/>
      <c r="F40" s="1255"/>
      <c r="G40" s="1255"/>
      <c r="H40" s="1255"/>
      <c r="I40" s="1255"/>
      <c r="J40" s="1255"/>
      <c r="K40" s="1255"/>
      <c r="L40" s="1255"/>
      <c r="M40" s="1255"/>
      <c r="N40" s="1255"/>
      <c r="O40" s="1255"/>
      <c r="P40" s="1255"/>
      <c r="Q40" s="1255"/>
      <c r="R40" s="1255"/>
      <c r="S40" s="1255"/>
      <c r="T40" s="1255"/>
      <c r="U40" s="1255"/>
      <c r="V40" s="1255"/>
      <c r="W40" s="1255"/>
      <c r="X40" s="1255"/>
      <c r="Y40" s="1255"/>
      <c r="Z40" s="1255"/>
      <c r="AA40" s="1255"/>
      <c r="AB40" s="1255"/>
      <c r="AC40" s="1255"/>
      <c r="AD40" s="1255"/>
      <c r="AE40" s="1256"/>
      <c r="AF40" s="250"/>
    </row>
    <row r="41" spans="1:42" s="568" customFormat="1" ht="10.5" customHeight="1">
      <c r="A41" s="376"/>
      <c r="B41" s="383"/>
      <c r="C41" s="1264"/>
      <c r="D41" s="544"/>
      <c r="E41" s="544"/>
      <c r="F41" s="1255"/>
      <c r="G41" s="1255"/>
      <c r="H41" s="1255"/>
      <c r="I41" s="1255"/>
      <c r="J41" s="1255"/>
      <c r="K41" s="1255"/>
      <c r="L41" s="1255"/>
      <c r="M41" s="1255"/>
      <c r="N41" s="1255"/>
      <c r="O41" s="1255"/>
      <c r="P41" s="1255"/>
      <c r="Q41" s="1255"/>
      <c r="R41" s="1255"/>
      <c r="S41" s="1255"/>
      <c r="T41" s="1255"/>
      <c r="U41" s="1255"/>
      <c r="V41" s="1255"/>
      <c r="W41" s="1255"/>
      <c r="X41" s="1255"/>
      <c r="Y41" s="1255"/>
      <c r="Z41" s="1255"/>
      <c r="AA41" s="1255"/>
      <c r="AB41" s="1255"/>
      <c r="AC41" s="1255"/>
      <c r="AD41" s="1255"/>
      <c r="AE41" s="1256"/>
      <c r="AF41" s="250"/>
    </row>
    <row r="42" spans="1:42" s="568" customFormat="1" ht="10.5" customHeight="1">
      <c r="A42" s="376"/>
      <c r="B42" s="383"/>
      <c r="C42" s="1264"/>
      <c r="D42" s="544"/>
      <c r="E42" s="544"/>
      <c r="F42" s="1255"/>
      <c r="G42" s="1255"/>
      <c r="H42" s="1255"/>
      <c r="I42" s="1255"/>
      <c r="J42" s="1255"/>
      <c r="K42" s="1255"/>
      <c r="L42" s="1255"/>
      <c r="M42" s="1255"/>
      <c r="N42" s="1255"/>
      <c r="O42" s="1255"/>
      <c r="P42" s="1255"/>
      <c r="Q42" s="1255"/>
      <c r="R42" s="1255"/>
      <c r="S42" s="1255"/>
      <c r="T42" s="1255"/>
      <c r="U42" s="1255"/>
      <c r="V42" s="1255"/>
      <c r="W42" s="1255"/>
      <c r="X42" s="1255"/>
      <c r="Y42" s="1255"/>
      <c r="Z42" s="1255"/>
      <c r="AA42" s="1255"/>
      <c r="AB42" s="1255"/>
      <c r="AC42" s="1255"/>
      <c r="AD42" s="1255"/>
      <c r="AE42" s="1256"/>
      <c r="AF42" s="250"/>
    </row>
    <row r="43" spans="1:42" s="568" customFormat="1" ht="10.5" customHeight="1">
      <c r="A43" s="376"/>
      <c r="B43" s="383"/>
      <c r="C43" s="1264"/>
      <c r="D43" s="544"/>
      <c r="E43" s="544"/>
      <c r="F43" s="1255"/>
      <c r="G43" s="1255"/>
      <c r="H43" s="1255"/>
      <c r="I43" s="1255"/>
      <c r="J43" s="1255"/>
      <c r="K43" s="1255"/>
      <c r="L43" s="1255"/>
      <c r="M43" s="1255"/>
      <c r="N43" s="1255"/>
      <c r="O43" s="1255"/>
      <c r="P43" s="1255"/>
      <c r="Q43" s="1255"/>
      <c r="R43" s="1255"/>
      <c r="S43" s="1255"/>
      <c r="T43" s="1255"/>
      <c r="U43" s="1255"/>
      <c r="V43" s="1255"/>
      <c r="W43" s="1255"/>
      <c r="X43" s="1255"/>
      <c r="Y43" s="1255"/>
      <c r="Z43" s="1255"/>
      <c r="AA43" s="1255"/>
      <c r="AB43" s="1255"/>
      <c r="AC43" s="1255"/>
      <c r="AD43" s="1255"/>
      <c r="AE43" s="1256"/>
      <c r="AF43" s="250"/>
    </row>
    <row r="44" spans="1:42" s="568" customFormat="1" ht="10.5" customHeight="1">
      <c r="A44" s="376"/>
      <c r="B44" s="383"/>
      <c r="C44" s="1264"/>
      <c r="D44" s="544"/>
      <c r="E44" s="544"/>
      <c r="F44" s="1255"/>
      <c r="G44" s="1255"/>
      <c r="H44" s="1255"/>
      <c r="I44" s="1255"/>
      <c r="J44" s="1255"/>
      <c r="K44" s="1255"/>
      <c r="L44" s="1255"/>
      <c r="M44" s="1255"/>
      <c r="N44" s="1255"/>
      <c r="O44" s="1255"/>
      <c r="P44" s="1255"/>
      <c r="Q44" s="1255"/>
      <c r="R44" s="1255"/>
      <c r="S44" s="1255"/>
      <c r="T44" s="1255"/>
      <c r="U44" s="1255"/>
      <c r="V44" s="1255"/>
      <c r="W44" s="1255"/>
      <c r="X44" s="1255"/>
      <c r="Y44" s="1255"/>
      <c r="Z44" s="1255"/>
      <c r="AA44" s="1255"/>
      <c r="AB44" s="1255"/>
      <c r="AC44" s="1255"/>
      <c r="AD44" s="1255"/>
      <c r="AE44" s="1256"/>
      <c r="AF44" s="250"/>
    </row>
    <row r="45" spans="1:42" s="568" customFormat="1" ht="10.5" customHeight="1">
      <c r="A45" s="376"/>
      <c r="B45" s="383"/>
      <c r="C45" s="1264"/>
      <c r="D45" s="544"/>
      <c r="E45" s="544"/>
      <c r="F45" s="1255"/>
      <c r="G45" s="1255"/>
      <c r="H45" s="1255"/>
      <c r="I45" s="1255"/>
      <c r="J45" s="1255"/>
      <c r="K45" s="1255"/>
      <c r="L45" s="1255"/>
      <c r="M45" s="1255"/>
      <c r="N45" s="1255"/>
      <c r="O45" s="1255"/>
      <c r="P45" s="1255"/>
      <c r="Q45" s="1255"/>
      <c r="R45" s="1255"/>
      <c r="S45" s="1255"/>
      <c r="T45" s="1255"/>
      <c r="U45" s="1255"/>
      <c r="V45" s="1255"/>
      <c r="W45" s="1255"/>
      <c r="X45" s="1255"/>
      <c r="Y45" s="1255"/>
      <c r="Z45" s="1255"/>
      <c r="AA45" s="1255"/>
      <c r="AB45" s="1255"/>
      <c r="AC45" s="1255"/>
      <c r="AD45" s="1255"/>
      <c r="AE45" s="1256"/>
      <c r="AF45" s="250"/>
    </row>
    <row r="46" spans="1:42" s="568" customFormat="1" ht="10.5" customHeight="1">
      <c r="A46" s="376"/>
      <c r="B46" s="383"/>
      <c r="C46" s="1264"/>
      <c r="D46" s="544"/>
      <c r="E46" s="544"/>
      <c r="F46" s="1255"/>
      <c r="G46" s="1255"/>
      <c r="H46" s="1255"/>
      <c r="I46" s="1255"/>
      <c r="J46" s="1255"/>
      <c r="K46" s="1255"/>
      <c r="L46" s="1255"/>
      <c r="M46" s="1255"/>
      <c r="N46" s="1255"/>
      <c r="O46" s="1255"/>
      <c r="P46" s="1255"/>
      <c r="Q46" s="1255"/>
      <c r="R46" s="1255"/>
      <c r="S46" s="1255"/>
      <c r="T46" s="1255"/>
      <c r="U46" s="1255"/>
      <c r="V46" s="1255"/>
      <c r="W46" s="1255"/>
      <c r="X46" s="1255"/>
      <c r="Y46" s="1255"/>
      <c r="Z46" s="1255"/>
      <c r="AA46" s="1255"/>
      <c r="AB46" s="1255"/>
      <c r="AC46" s="1255"/>
      <c r="AD46" s="1255"/>
      <c r="AE46" s="1256"/>
      <c r="AF46" s="250"/>
    </row>
    <row r="47" spans="1:42" s="568" customFormat="1" ht="10.5" customHeight="1">
      <c r="A47" s="376"/>
      <c r="B47" s="383"/>
      <c r="C47" s="1264"/>
      <c r="D47" s="544"/>
      <c r="E47" s="544"/>
      <c r="F47" s="1255"/>
      <c r="G47" s="1255"/>
      <c r="H47" s="1255"/>
      <c r="I47" s="1255"/>
      <c r="J47" s="1255"/>
      <c r="K47" s="1255"/>
      <c r="L47" s="1255"/>
      <c r="M47" s="1255"/>
      <c r="N47" s="1255"/>
      <c r="O47" s="1255"/>
      <c r="P47" s="1255"/>
      <c r="Q47" s="1255"/>
      <c r="R47" s="1255"/>
      <c r="S47" s="1255"/>
      <c r="T47" s="1255"/>
      <c r="U47" s="1255"/>
      <c r="V47" s="1255"/>
      <c r="W47" s="1255"/>
      <c r="X47" s="1255"/>
      <c r="Y47" s="1255"/>
      <c r="Z47" s="1255"/>
      <c r="AA47" s="1255"/>
      <c r="AB47" s="1255"/>
      <c r="AC47" s="1255"/>
      <c r="AD47" s="1255"/>
      <c r="AE47" s="1256"/>
      <c r="AF47" s="250"/>
    </row>
    <row r="48" spans="1:42" s="568" customFormat="1" ht="10.5" customHeight="1">
      <c r="A48" s="376"/>
      <c r="B48" s="383"/>
      <c r="C48" s="1264"/>
      <c r="D48" s="544"/>
      <c r="E48" s="544"/>
      <c r="F48" s="1255"/>
      <c r="G48" s="1255"/>
      <c r="H48" s="1255"/>
      <c r="I48" s="1255"/>
      <c r="J48" s="1255"/>
      <c r="K48" s="1255"/>
      <c r="L48" s="1255"/>
      <c r="M48" s="1255"/>
      <c r="N48" s="1255"/>
      <c r="O48" s="1255"/>
      <c r="P48" s="1255"/>
      <c r="Q48" s="1255"/>
      <c r="R48" s="1255"/>
      <c r="S48" s="1255"/>
      <c r="T48" s="1255"/>
      <c r="U48" s="1255"/>
      <c r="V48" s="1255"/>
      <c r="W48" s="1255"/>
      <c r="X48" s="1255"/>
      <c r="Y48" s="1255"/>
      <c r="Z48" s="1255"/>
      <c r="AA48" s="1255"/>
      <c r="AB48" s="1255"/>
      <c r="AC48" s="1255"/>
      <c r="AD48" s="1255"/>
      <c r="AE48" s="1256"/>
      <c r="AF48" s="250"/>
    </row>
    <row r="49" spans="1:42" s="568" customFormat="1" ht="10.5" customHeight="1">
      <c r="A49" s="376"/>
      <c r="B49" s="383"/>
      <c r="C49" s="1264"/>
      <c r="D49" s="544"/>
      <c r="E49" s="544"/>
      <c r="F49" s="1255"/>
      <c r="G49" s="1255"/>
      <c r="H49" s="1255"/>
      <c r="I49" s="1255"/>
      <c r="J49" s="1255"/>
      <c r="K49" s="1255"/>
      <c r="L49" s="1255"/>
      <c r="M49" s="1255"/>
      <c r="N49" s="1255"/>
      <c r="O49" s="1255"/>
      <c r="P49" s="1255"/>
      <c r="Q49" s="1255"/>
      <c r="R49" s="1255"/>
      <c r="S49" s="1255"/>
      <c r="T49" s="1255"/>
      <c r="U49" s="1255"/>
      <c r="V49" s="1255"/>
      <c r="W49" s="1255"/>
      <c r="X49" s="1255"/>
      <c r="Y49" s="1255"/>
      <c r="Z49" s="1255"/>
      <c r="AA49" s="1255"/>
      <c r="AB49" s="1255"/>
      <c r="AC49" s="1255"/>
      <c r="AD49" s="1255"/>
      <c r="AE49" s="1256"/>
      <c r="AF49" s="250"/>
    </row>
    <row r="50" spans="1:42" s="568" customFormat="1" ht="17.25" customHeight="1">
      <c r="A50" s="376"/>
      <c r="B50" s="383"/>
      <c r="C50" s="771" t="s">
        <v>226</v>
      </c>
      <c r="D50" s="544"/>
      <c r="E50" s="544"/>
      <c r="F50" s="1248"/>
      <c r="G50" s="1255"/>
      <c r="H50" s="1255"/>
      <c r="I50" s="1255"/>
      <c r="J50" s="1255"/>
      <c r="K50" s="1255"/>
      <c r="L50" s="1255"/>
      <c r="M50" s="1255"/>
      <c r="N50" s="1255"/>
      <c r="O50" s="1255"/>
      <c r="P50" s="1255"/>
      <c r="Q50" s="1255"/>
      <c r="R50" s="1255"/>
      <c r="S50" s="1255"/>
      <c r="T50" s="1255"/>
      <c r="U50" s="1255"/>
      <c r="V50" s="1255"/>
      <c r="W50" s="1255"/>
      <c r="X50" s="1255"/>
      <c r="Y50" s="1255"/>
      <c r="Z50" s="1255"/>
      <c r="AA50" s="1255"/>
      <c r="AB50" s="1255"/>
      <c r="AC50" s="1255"/>
      <c r="AD50" s="1255"/>
      <c r="AE50" s="1256"/>
      <c r="AF50" s="250"/>
      <c r="AG50" s="379"/>
      <c r="AH50" s="379"/>
      <c r="AI50" s="379"/>
      <c r="AJ50" s="379"/>
      <c r="AK50" s="379"/>
      <c r="AL50" s="379"/>
      <c r="AM50" s="379"/>
      <c r="AN50" s="379"/>
      <c r="AO50" s="379"/>
      <c r="AP50" s="379"/>
    </row>
    <row r="51" spans="1:42" s="568" customFormat="1" ht="11.25" customHeight="1">
      <c r="A51" s="442"/>
      <c r="B51" s="1265"/>
      <c r="C51" s="1266"/>
      <c r="D51" s="445" t="s">
        <v>227</v>
      </c>
      <c r="E51" s="1267"/>
      <c r="F51" s="1261">
        <v>605.1</v>
      </c>
      <c r="G51" s="1262"/>
      <c r="H51" s="1261">
        <v>637.70000000000005</v>
      </c>
      <c r="I51" s="1262"/>
      <c r="J51" s="1261">
        <v>648</v>
      </c>
      <c r="K51" s="1262"/>
      <c r="L51" s="1261">
        <v>661.4</v>
      </c>
      <c r="M51" s="1262"/>
      <c r="N51" s="1261">
        <v>655.9</v>
      </c>
      <c r="O51" s="1262"/>
      <c r="P51" s="1261">
        <v>641.20000000000005</v>
      </c>
      <c r="Q51" s="1262"/>
      <c r="R51" s="1261">
        <v>646</v>
      </c>
      <c r="S51" s="1262"/>
      <c r="T51" s="1261">
        <v>655.29999999999995</v>
      </c>
      <c r="U51" s="1262"/>
      <c r="V51" s="1261">
        <v>673.4</v>
      </c>
      <c r="W51" s="1262"/>
      <c r="X51" s="1261">
        <v>683.6</v>
      </c>
      <c r="Y51" s="1262"/>
      <c r="Z51" s="1261">
        <v>695</v>
      </c>
      <c r="AA51" s="1262"/>
      <c r="AB51" s="1261">
        <v>697.8</v>
      </c>
      <c r="AC51" s="1262"/>
      <c r="AD51" s="1261">
        <v>710.7</v>
      </c>
      <c r="AE51" s="1256"/>
      <c r="AF51" s="250"/>
      <c r="AG51" s="379"/>
      <c r="AH51" s="379"/>
      <c r="AI51" s="379"/>
      <c r="AJ51" s="379"/>
      <c r="AK51" s="379"/>
      <c r="AL51" s="379"/>
      <c r="AM51" s="379"/>
      <c r="AN51" s="379"/>
      <c r="AO51" s="379"/>
      <c r="AP51" s="379"/>
    </row>
    <row r="52" spans="1:42" s="1273" customFormat="1" ht="12" customHeight="1">
      <c r="A52" s="443"/>
      <c r="B52" s="1269"/>
      <c r="C52" s="1270"/>
      <c r="D52" s="1221" t="s">
        <v>426</v>
      </c>
      <c r="E52" s="443"/>
      <c r="F52" s="1254">
        <v>38.799999999999997</v>
      </c>
      <c r="G52" s="1253"/>
      <c r="H52" s="1254">
        <v>41.3</v>
      </c>
      <c r="I52" s="1253"/>
      <c r="J52" s="1254">
        <v>42.25</v>
      </c>
      <c r="K52" s="1253"/>
      <c r="L52" s="1254">
        <v>42.9</v>
      </c>
      <c r="M52" s="1253"/>
      <c r="N52" s="1254">
        <v>42.244999999999997</v>
      </c>
      <c r="O52" s="1253"/>
      <c r="P52" s="1254">
        <v>40.799999999999997</v>
      </c>
      <c r="Q52" s="1253"/>
      <c r="R52" s="1254">
        <v>40.799999999999997</v>
      </c>
      <c r="S52" s="1253"/>
      <c r="T52" s="1254">
        <v>39.164999999999999</v>
      </c>
      <c r="U52" s="1253"/>
      <c r="V52" s="1254">
        <v>38.71</v>
      </c>
      <c r="W52" s="1253"/>
      <c r="X52" s="1254">
        <v>39</v>
      </c>
      <c r="Y52" s="1253"/>
      <c r="Z52" s="1254">
        <v>40.5</v>
      </c>
      <c r="AA52" s="1253"/>
      <c r="AB52" s="1254">
        <v>41.5</v>
      </c>
      <c r="AC52" s="1253"/>
      <c r="AD52" s="1254">
        <v>41.5</v>
      </c>
      <c r="AE52" s="1271"/>
      <c r="AF52" s="250"/>
      <c r="AG52" s="1272"/>
      <c r="AH52" s="1272"/>
      <c r="AI52" s="1272"/>
      <c r="AJ52" s="1272"/>
      <c r="AK52" s="1272"/>
      <c r="AL52" s="1272"/>
      <c r="AM52" s="1272"/>
      <c r="AN52" s="1272"/>
      <c r="AO52" s="1272"/>
      <c r="AP52" s="1272"/>
    </row>
    <row r="53" spans="1:42" s="1278" customFormat="1" ht="11.25" customHeight="1">
      <c r="A53" s="1274"/>
      <c r="B53" s="1275"/>
      <c r="C53" s="1276"/>
      <c r="D53" s="445" t="s">
        <v>228</v>
      </c>
      <c r="E53" s="1274"/>
      <c r="F53" s="1261">
        <v>64.2</v>
      </c>
      <c r="G53" s="1262"/>
      <c r="H53" s="1261">
        <v>75.8</v>
      </c>
      <c r="I53" s="1262"/>
      <c r="J53" s="1261">
        <v>60.2</v>
      </c>
      <c r="K53" s="1262"/>
      <c r="L53" s="1261">
        <v>65.400000000000006</v>
      </c>
      <c r="M53" s="1262"/>
      <c r="N53" s="1261">
        <v>52.96</v>
      </c>
      <c r="O53" s="1262"/>
      <c r="P53" s="1261">
        <v>56.835000000000001</v>
      </c>
      <c r="Q53" s="1262"/>
      <c r="R53" s="1261">
        <v>56.164999999999999</v>
      </c>
      <c r="S53" s="1262"/>
      <c r="T53" s="1261">
        <v>62.2</v>
      </c>
      <c r="U53" s="1262"/>
      <c r="V53" s="1261">
        <v>60.4</v>
      </c>
      <c r="W53" s="1262"/>
      <c r="X53" s="1261">
        <v>74.8</v>
      </c>
      <c r="Y53" s="1262"/>
      <c r="Z53" s="1261">
        <v>75.7</v>
      </c>
      <c r="AA53" s="1262"/>
      <c r="AB53" s="1261">
        <v>69.900000000000006</v>
      </c>
      <c r="AC53" s="1262"/>
      <c r="AD53" s="1261">
        <v>54.2</v>
      </c>
      <c r="AE53" s="1277"/>
      <c r="AF53" s="239"/>
      <c r="AG53" s="1268"/>
      <c r="AH53" s="1268"/>
      <c r="AI53" s="1268"/>
      <c r="AJ53" s="1268"/>
      <c r="AK53" s="1268"/>
      <c r="AL53" s="1268"/>
      <c r="AM53" s="1268"/>
      <c r="AN53" s="1268"/>
      <c r="AO53" s="1268"/>
      <c r="AP53" s="1268"/>
    </row>
    <row r="54" spans="1:42" s="568" customFormat="1" ht="11.25" customHeight="1">
      <c r="A54" s="376"/>
      <c r="B54" s="383"/>
      <c r="C54" s="1264"/>
      <c r="D54" s="1221" t="s">
        <v>427</v>
      </c>
      <c r="E54" s="398"/>
      <c r="F54" s="1254">
        <v>35.200000000000003</v>
      </c>
      <c r="G54" s="1253"/>
      <c r="H54" s="1254">
        <v>19.899999999999999</v>
      </c>
      <c r="I54" s="1253"/>
      <c r="J54" s="1254">
        <v>19.5</v>
      </c>
      <c r="K54" s="1253"/>
      <c r="L54" s="1254">
        <v>19.899999999999999</v>
      </c>
      <c r="M54" s="1253"/>
      <c r="N54" s="1254">
        <v>15.2</v>
      </c>
      <c r="O54" s="1253"/>
      <c r="P54" s="1254">
        <v>12.6</v>
      </c>
      <c r="Q54" s="1253"/>
      <c r="R54" s="1254">
        <v>16.399999999999999</v>
      </c>
      <c r="S54" s="1253"/>
      <c r="T54" s="1254">
        <v>13</v>
      </c>
      <c r="U54" s="1253"/>
      <c r="V54" s="1254">
        <v>12.4</v>
      </c>
      <c r="W54" s="1253"/>
      <c r="X54" s="1254">
        <v>-7.1</v>
      </c>
      <c r="Y54" s="1253"/>
      <c r="Z54" s="1254">
        <v>9</v>
      </c>
      <c r="AA54" s="1253"/>
      <c r="AB54" s="1254">
        <v>1.7</v>
      </c>
      <c r="AC54" s="1253"/>
      <c r="AD54" s="1254">
        <v>-15.6</v>
      </c>
      <c r="AE54" s="1256"/>
      <c r="AF54" s="250"/>
      <c r="AG54" s="379"/>
      <c r="AH54" s="379"/>
      <c r="AI54" s="379"/>
      <c r="AJ54" s="379"/>
      <c r="AK54" s="379"/>
      <c r="AL54" s="379"/>
      <c r="AM54" s="379"/>
      <c r="AN54" s="379"/>
      <c r="AO54" s="379"/>
      <c r="AP54" s="379"/>
    </row>
    <row r="55" spans="1:42" s="568" customFormat="1" ht="3.75" customHeight="1">
      <c r="A55" s="376"/>
      <c r="B55" s="383"/>
      <c r="C55" s="1279"/>
      <c r="D55" s="1279"/>
      <c r="E55" s="544"/>
      <c r="F55" s="1280"/>
      <c r="G55" s="1281"/>
      <c r="H55" s="1280"/>
      <c r="I55" s="1281"/>
      <c r="J55" s="1280"/>
      <c r="K55" s="1281"/>
      <c r="L55" s="1280"/>
      <c r="M55" s="1281"/>
      <c r="N55" s="1280"/>
      <c r="O55" s="1281"/>
      <c r="P55" s="1280"/>
      <c r="Q55" s="1281"/>
      <c r="R55" s="1280"/>
      <c r="S55" s="1281"/>
      <c r="T55" s="1280"/>
      <c r="U55" s="1281"/>
      <c r="V55" s="1280"/>
      <c r="W55" s="1281"/>
      <c r="X55" s="1280"/>
      <c r="Y55" s="1281"/>
      <c r="Z55" s="1280"/>
      <c r="AA55" s="1281"/>
      <c r="AB55" s="1280"/>
      <c r="AC55" s="1281"/>
      <c r="AD55" s="1280"/>
      <c r="AE55" s="1256"/>
      <c r="AF55" s="250"/>
    </row>
    <row r="56" spans="1:42" s="568" customFormat="1" ht="12.75" customHeight="1">
      <c r="A56" s="442"/>
      <c r="B56" s="1265"/>
      <c r="C56" s="771" t="s">
        <v>229</v>
      </c>
      <c r="D56" s="544"/>
      <c r="E56" s="398"/>
      <c r="F56" s="1261">
        <v>6</v>
      </c>
      <c r="G56" s="1262"/>
      <c r="H56" s="1261">
        <v>6.9</v>
      </c>
      <c r="I56" s="1262"/>
      <c r="J56" s="1261">
        <v>5.7050000000000001</v>
      </c>
      <c r="K56" s="1262"/>
      <c r="L56" s="1261">
        <v>7.5</v>
      </c>
      <c r="M56" s="1262"/>
      <c r="N56" s="1261">
        <v>7.2</v>
      </c>
      <c r="O56" s="1262"/>
      <c r="P56" s="1261">
        <v>8.6</v>
      </c>
      <c r="Q56" s="1262"/>
      <c r="R56" s="1261">
        <v>8.4</v>
      </c>
      <c r="S56" s="1262"/>
      <c r="T56" s="1261">
        <v>8.6</v>
      </c>
      <c r="U56" s="1262"/>
      <c r="V56" s="1261">
        <v>8.6999999999999993</v>
      </c>
      <c r="W56" s="1262"/>
      <c r="X56" s="1261">
        <v>9.1999999999999993</v>
      </c>
      <c r="Y56" s="1262"/>
      <c r="Z56" s="1261">
        <v>9.1999999999999993</v>
      </c>
      <c r="AA56" s="1262"/>
      <c r="AB56" s="1261">
        <v>8.1999999999999993</v>
      </c>
      <c r="AC56" s="1262"/>
      <c r="AD56" s="1261">
        <v>5.875</v>
      </c>
      <c r="AE56" s="1256"/>
      <c r="AF56" s="250"/>
      <c r="AG56" s="379"/>
      <c r="AH56" s="379"/>
      <c r="AI56" s="379"/>
      <c r="AJ56" s="379"/>
      <c r="AK56" s="379"/>
      <c r="AL56" s="379"/>
      <c r="AM56" s="379"/>
      <c r="AN56" s="379"/>
      <c r="AO56" s="379"/>
      <c r="AP56" s="379"/>
    </row>
    <row r="57" spans="1:42" s="568" customFormat="1" ht="9.75" customHeight="1">
      <c r="A57" s="442"/>
      <c r="B57" s="1265"/>
      <c r="C57" s="771"/>
      <c r="D57" s="1221" t="s">
        <v>230</v>
      </c>
      <c r="E57" s="398"/>
      <c r="F57" s="1254">
        <v>-8.8000000000000007</v>
      </c>
      <c r="G57" s="1253"/>
      <c r="H57" s="1254">
        <v>-21</v>
      </c>
      <c r="I57" s="1253"/>
      <c r="J57" s="1254">
        <v>-35</v>
      </c>
      <c r="K57" s="1253"/>
      <c r="L57" s="1254">
        <v>-14.3</v>
      </c>
      <c r="M57" s="1253"/>
      <c r="N57" s="1254">
        <v>-20</v>
      </c>
      <c r="O57" s="1253"/>
      <c r="P57" s="1254">
        <v>-20.100000000000001</v>
      </c>
      <c r="Q57" s="1253"/>
      <c r="R57" s="1254">
        <v>-8.8000000000000007</v>
      </c>
      <c r="S57" s="1253"/>
      <c r="T57" s="1254">
        <v>-10.199999999999999</v>
      </c>
      <c r="U57" s="1253"/>
      <c r="V57" s="1254">
        <v>-0.1</v>
      </c>
      <c r="W57" s="1253"/>
      <c r="X57" s="1254">
        <v>-3.5</v>
      </c>
      <c r="Y57" s="1253"/>
      <c r="Z57" s="1254">
        <v>25.1</v>
      </c>
      <c r="AA57" s="1253"/>
      <c r="AB57" s="1254">
        <v>22.3</v>
      </c>
      <c r="AC57" s="1253"/>
      <c r="AD57" s="1254">
        <v>-1.8</v>
      </c>
      <c r="AE57" s="1256"/>
      <c r="AF57" s="250"/>
      <c r="AG57" s="379"/>
      <c r="AH57" s="379"/>
      <c r="AI57" s="379"/>
      <c r="AJ57" s="379"/>
      <c r="AK57" s="379"/>
      <c r="AL57" s="379"/>
      <c r="AM57" s="379"/>
      <c r="AN57" s="379"/>
      <c r="AO57" s="379"/>
      <c r="AP57" s="379"/>
    </row>
    <row r="58" spans="1:42" s="568" customFormat="1" ht="3.75" customHeight="1">
      <c r="A58" s="442"/>
      <c r="B58" s="1265"/>
      <c r="C58" s="771"/>
      <c r="D58" s="544"/>
      <c r="E58" s="398"/>
      <c r="F58" s="1282"/>
      <c r="G58" s="1283"/>
      <c r="H58" s="1282"/>
      <c r="I58" s="1283"/>
      <c r="J58" s="1282"/>
      <c r="K58" s="1283"/>
      <c r="L58" s="1282"/>
      <c r="M58" s="1283"/>
      <c r="N58" s="1282"/>
      <c r="O58" s="1283"/>
      <c r="P58" s="1282"/>
      <c r="Q58" s="1283"/>
      <c r="R58" s="1282"/>
      <c r="S58" s="1283"/>
      <c r="T58" s="1282"/>
      <c r="U58" s="1283"/>
      <c r="V58" s="1282"/>
      <c r="W58" s="1283"/>
      <c r="X58" s="1282"/>
      <c r="Y58" s="1283"/>
      <c r="Z58" s="1282"/>
      <c r="AA58" s="1283"/>
      <c r="AB58" s="1282"/>
      <c r="AC58" s="1283"/>
      <c r="AD58" s="1282"/>
      <c r="AE58" s="1256"/>
      <c r="AF58" s="250"/>
      <c r="AG58" s="379"/>
      <c r="AH58" s="379"/>
      <c r="AI58" s="379"/>
      <c r="AJ58" s="379"/>
      <c r="AK58" s="379"/>
      <c r="AL58" s="379"/>
      <c r="AM58" s="379"/>
      <c r="AN58" s="379"/>
      <c r="AO58" s="379"/>
      <c r="AP58" s="379"/>
    </row>
    <row r="59" spans="1:42" s="568" customFormat="1" ht="17.25" customHeight="1">
      <c r="A59" s="442"/>
      <c r="B59" s="1265"/>
      <c r="C59" s="1666" t="s">
        <v>231</v>
      </c>
      <c r="D59" s="1666"/>
      <c r="E59" s="398"/>
      <c r="F59" s="1261">
        <v>317.10000000000002</v>
      </c>
      <c r="G59" s="1262"/>
      <c r="H59" s="1261">
        <v>334.2</v>
      </c>
      <c r="I59" s="1262"/>
      <c r="J59" s="1261">
        <v>352</v>
      </c>
      <c r="K59" s="1262"/>
      <c r="L59" s="1261">
        <v>360.7</v>
      </c>
      <c r="M59" s="1262"/>
      <c r="N59" s="1261">
        <v>363.6</v>
      </c>
      <c r="O59" s="1262"/>
      <c r="P59" s="1261">
        <v>375.24</v>
      </c>
      <c r="Q59" s="1262"/>
      <c r="R59" s="1261">
        <v>356.5</v>
      </c>
      <c r="S59" s="1262"/>
      <c r="T59" s="1261">
        <v>361.9</v>
      </c>
      <c r="U59" s="1262"/>
      <c r="V59" s="1261">
        <v>370.2</v>
      </c>
      <c r="W59" s="1261"/>
      <c r="X59" s="1261">
        <v>376.065</v>
      </c>
      <c r="Y59" s="1261"/>
      <c r="Z59" s="1261">
        <v>375.4</v>
      </c>
      <c r="AA59" s="1261"/>
      <c r="AB59" s="1261">
        <v>391.6</v>
      </c>
      <c r="AC59" s="1261"/>
      <c r="AD59" s="1261" t="s">
        <v>450</v>
      </c>
      <c r="AE59" s="1256"/>
      <c r="AF59" s="250"/>
      <c r="AG59" s="379"/>
      <c r="AH59" s="379"/>
      <c r="AI59" s="379"/>
      <c r="AJ59" s="379"/>
      <c r="AK59" s="379"/>
      <c r="AL59" s="379"/>
      <c r="AM59" s="379"/>
      <c r="AN59" s="379"/>
      <c r="AO59" s="379"/>
      <c r="AP59" s="379"/>
    </row>
    <row r="60" spans="1:42" s="568" customFormat="1" ht="11.25" customHeight="1">
      <c r="A60" s="376"/>
      <c r="B60" s="383"/>
      <c r="D60" s="1221" t="s">
        <v>428</v>
      </c>
      <c r="F60" s="1254">
        <v>18.600000000000001</v>
      </c>
      <c r="G60" s="1253"/>
      <c r="H60" s="1254">
        <v>18</v>
      </c>
      <c r="I60" s="1253"/>
      <c r="J60" s="1254">
        <v>19.600000000000001</v>
      </c>
      <c r="K60" s="1253"/>
      <c r="L60" s="1254">
        <v>20.614999999999998</v>
      </c>
      <c r="M60" s="1253"/>
      <c r="N60" s="1254">
        <v>20.5</v>
      </c>
      <c r="O60" s="1253"/>
      <c r="P60" s="1254">
        <v>21.44</v>
      </c>
      <c r="Q60" s="1253"/>
      <c r="R60" s="1254">
        <v>19.7</v>
      </c>
      <c r="S60" s="1253"/>
      <c r="T60" s="1254">
        <v>19.7</v>
      </c>
      <c r="U60" s="1253"/>
      <c r="V60" s="1254">
        <v>19.3</v>
      </c>
      <c r="W60" s="1254"/>
      <c r="X60" s="1254">
        <v>19</v>
      </c>
      <c r="Y60" s="1254"/>
      <c r="Z60" s="1254">
        <v>19.5</v>
      </c>
      <c r="AA60" s="1254"/>
      <c r="AB60" s="1254">
        <v>21.7</v>
      </c>
      <c r="AC60" s="1254"/>
      <c r="AD60" s="1254" t="s">
        <v>450</v>
      </c>
      <c r="AE60" s="1256"/>
      <c r="AF60" s="250"/>
      <c r="AG60" s="379"/>
      <c r="AH60" s="379"/>
      <c r="AI60" s="379"/>
      <c r="AJ60" s="379"/>
      <c r="AK60" s="379"/>
      <c r="AL60" s="379"/>
      <c r="AM60" s="379"/>
      <c r="AN60" s="379"/>
      <c r="AO60" s="379"/>
      <c r="AP60" s="379"/>
    </row>
    <row r="61" spans="1:42" s="568" customFormat="1" ht="10.5" customHeight="1">
      <c r="A61" s="376"/>
      <c r="B61" s="383"/>
      <c r="C61" s="1284"/>
      <c r="D61" s="1284"/>
      <c r="E61" s="544"/>
      <c r="F61" s="1277"/>
      <c r="G61" s="1262"/>
      <c r="H61" s="1285"/>
      <c r="I61" s="1285"/>
      <c r="J61" s="1285"/>
      <c r="K61" s="1285"/>
      <c r="L61" s="1285"/>
      <c r="M61" s="1285"/>
      <c r="N61" s="1285"/>
      <c r="O61" s="1285"/>
      <c r="P61" s="1285"/>
      <c r="Q61" s="1285"/>
      <c r="R61" s="1285"/>
      <c r="S61" s="1285"/>
      <c r="T61" s="1285"/>
      <c r="U61" s="1285"/>
      <c r="V61" s="1285"/>
      <c r="W61" s="1285"/>
      <c r="X61" s="1285"/>
      <c r="Y61" s="1285"/>
      <c r="Z61" s="1285"/>
      <c r="AA61" s="1285"/>
      <c r="AB61" s="1285"/>
      <c r="AC61" s="1285"/>
      <c r="AD61" s="1285"/>
      <c r="AE61" s="1256"/>
      <c r="AF61" s="250"/>
    </row>
    <row r="62" spans="1:42" s="568" customFormat="1" ht="10.5" customHeight="1">
      <c r="A62" s="376"/>
      <c r="B62" s="383"/>
      <c r="C62" s="1264"/>
      <c r="D62" s="544"/>
      <c r="E62" s="544"/>
      <c r="F62" s="1251"/>
      <c r="G62" s="1251"/>
      <c r="H62" s="1251"/>
      <c r="I62" s="1251"/>
      <c r="J62" s="1251"/>
      <c r="K62" s="1251"/>
      <c r="L62" s="1251"/>
      <c r="M62" s="1251"/>
      <c r="N62" s="1251"/>
      <c r="O62" s="1251"/>
      <c r="P62" s="1251"/>
      <c r="Q62" s="1251"/>
      <c r="R62" s="1251"/>
      <c r="S62" s="1251"/>
      <c r="T62" s="1251"/>
      <c r="U62" s="1251"/>
      <c r="V62" s="1251"/>
      <c r="W62" s="1251"/>
      <c r="X62" s="1251"/>
      <c r="Y62" s="1251"/>
      <c r="Z62" s="1251"/>
      <c r="AA62" s="1251"/>
      <c r="AB62" s="1251"/>
      <c r="AC62" s="1251"/>
      <c r="AD62" s="1251"/>
      <c r="AE62" s="1256"/>
      <c r="AF62" s="250"/>
    </row>
    <row r="63" spans="1:42" s="568" customFormat="1" ht="10.5" customHeight="1">
      <c r="A63" s="376"/>
      <c r="B63" s="383"/>
      <c r="C63" s="1264"/>
      <c r="D63" s="544"/>
      <c r="E63" s="544"/>
      <c r="F63" s="1255"/>
      <c r="G63" s="1255"/>
      <c r="H63" s="1255"/>
      <c r="I63" s="1255"/>
      <c r="J63" s="1255"/>
      <c r="K63" s="1255"/>
      <c r="L63" s="1255"/>
      <c r="M63" s="1255"/>
      <c r="N63" s="1255"/>
      <c r="O63" s="1255"/>
      <c r="P63" s="1255"/>
      <c r="Q63" s="1255"/>
      <c r="R63" s="1255"/>
      <c r="S63" s="1255"/>
      <c r="T63" s="1255"/>
      <c r="U63" s="1255"/>
      <c r="V63" s="1255"/>
      <c r="W63" s="1255"/>
      <c r="X63" s="1255"/>
      <c r="Y63" s="1255"/>
      <c r="Z63" s="1255"/>
      <c r="AA63" s="1255"/>
      <c r="AB63" s="1255"/>
      <c r="AC63" s="1255"/>
      <c r="AD63" s="1255"/>
      <c r="AE63" s="1256"/>
      <c r="AF63" s="250"/>
    </row>
    <row r="64" spans="1:42" s="568" customFormat="1" ht="10.5" customHeight="1">
      <c r="A64" s="376"/>
      <c r="B64" s="383"/>
      <c r="C64" s="1264"/>
      <c r="D64" s="544"/>
      <c r="E64" s="544"/>
      <c r="F64" s="1255"/>
      <c r="G64" s="1255"/>
      <c r="H64" s="1255"/>
      <c r="I64" s="1255"/>
      <c r="J64" s="1255"/>
      <c r="K64" s="1255"/>
      <c r="L64" s="1255"/>
      <c r="M64" s="1255"/>
      <c r="N64" s="1255"/>
      <c r="O64" s="1255"/>
      <c r="P64" s="1255"/>
      <c r="Q64" s="1255"/>
      <c r="R64" s="1255"/>
      <c r="S64" s="1255"/>
      <c r="T64" s="1255"/>
      <c r="U64" s="1255"/>
      <c r="V64" s="1255"/>
      <c r="W64" s="1255"/>
      <c r="X64" s="1255"/>
      <c r="Y64" s="1255"/>
      <c r="Z64" s="1255"/>
      <c r="AA64" s="1255"/>
      <c r="AB64" s="1255"/>
      <c r="AC64" s="1255"/>
      <c r="AD64" s="1255"/>
      <c r="AE64" s="1256"/>
      <c r="AF64" s="250"/>
    </row>
    <row r="65" spans="1:32" s="568" customFormat="1" ht="10.5" customHeight="1">
      <c r="A65" s="376"/>
      <c r="B65" s="383"/>
      <c r="C65" s="1264"/>
      <c r="D65" s="544"/>
      <c r="E65" s="544"/>
      <c r="F65" s="1255"/>
      <c r="G65" s="1255"/>
      <c r="H65" s="1255"/>
      <c r="I65" s="1255"/>
      <c r="J65" s="1255"/>
      <c r="K65" s="1255"/>
      <c r="L65" s="1255"/>
      <c r="M65" s="1255"/>
      <c r="N65" s="1255"/>
      <c r="O65" s="1255"/>
      <c r="P65" s="1255"/>
      <c r="Q65" s="1255"/>
      <c r="R65" s="1255"/>
      <c r="S65" s="1255"/>
      <c r="T65" s="1255"/>
      <c r="U65" s="1255"/>
      <c r="V65" s="1255"/>
      <c r="W65" s="1255"/>
      <c r="X65" s="1255"/>
      <c r="Y65" s="1255"/>
      <c r="Z65" s="1255"/>
      <c r="AA65" s="1255"/>
      <c r="AB65" s="1255"/>
      <c r="AC65" s="1255"/>
      <c r="AD65" s="1255"/>
      <c r="AE65" s="1256"/>
      <c r="AF65" s="250"/>
    </row>
    <row r="66" spans="1:32" s="568" customFormat="1" ht="10.5" customHeight="1">
      <c r="A66" s="376"/>
      <c r="B66" s="383"/>
      <c r="C66" s="1264"/>
      <c r="D66" s="544"/>
      <c r="E66" s="544"/>
      <c r="F66" s="1255"/>
      <c r="G66" s="1255"/>
      <c r="H66" s="1255"/>
      <c r="I66" s="1255"/>
      <c r="J66" s="1255"/>
      <c r="K66" s="1255"/>
      <c r="L66" s="1255"/>
      <c r="M66" s="1255"/>
      <c r="N66" s="1255"/>
      <c r="O66" s="1255"/>
      <c r="P66" s="1255"/>
      <c r="Q66" s="1255"/>
      <c r="R66" s="1255"/>
      <c r="S66" s="1255"/>
      <c r="T66" s="1255"/>
      <c r="U66" s="1255"/>
      <c r="V66" s="1255"/>
      <c r="W66" s="1255"/>
      <c r="X66" s="1255"/>
      <c r="Y66" s="1255"/>
      <c r="Z66" s="1255"/>
      <c r="AA66" s="1255"/>
      <c r="AB66" s="1255"/>
      <c r="AC66" s="1255"/>
      <c r="AD66" s="1255"/>
      <c r="AE66" s="1256"/>
      <c r="AF66" s="250"/>
    </row>
    <row r="67" spans="1:32" s="568" customFormat="1" ht="10.5" customHeight="1">
      <c r="A67" s="376"/>
      <c r="B67" s="383"/>
      <c r="C67" s="1264"/>
      <c r="D67" s="544"/>
      <c r="E67" s="544"/>
      <c r="F67" s="1255"/>
      <c r="G67" s="1255"/>
      <c r="H67" s="1255"/>
      <c r="I67" s="1255"/>
      <c r="J67" s="1255"/>
      <c r="K67" s="1255"/>
      <c r="L67" s="1255"/>
      <c r="M67" s="1255"/>
      <c r="N67" s="1255"/>
      <c r="O67" s="1255"/>
      <c r="P67" s="1255"/>
      <c r="Q67" s="1255"/>
      <c r="R67" s="1255"/>
      <c r="S67" s="1255"/>
      <c r="T67" s="1255"/>
      <c r="U67" s="1255"/>
      <c r="V67" s="1255"/>
      <c r="W67" s="1255"/>
      <c r="X67" s="1255"/>
      <c r="Y67" s="1255"/>
      <c r="Z67" s="1255"/>
      <c r="AA67" s="1255"/>
      <c r="AB67" s="1255"/>
      <c r="AC67" s="1255"/>
      <c r="AD67" s="1255"/>
      <c r="AE67" s="1256"/>
      <c r="AF67" s="250"/>
    </row>
    <row r="68" spans="1:32" s="568" customFormat="1" ht="10.5" customHeight="1">
      <c r="A68" s="376"/>
      <c r="B68" s="383"/>
      <c r="C68" s="1264"/>
      <c r="D68" s="544"/>
      <c r="E68" s="544"/>
      <c r="F68" s="1255"/>
      <c r="G68" s="1255"/>
      <c r="H68" s="1255"/>
      <c r="I68" s="1255"/>
      <c r="J68" s="1255"/>
      <c r="K68" s="1255"/>
      <c r="L68" s="1255"/>
      <c r="M68" s="1255"/>
      <c r="N68" s="1255"/>
      <c r="O68" s="1255"/>
      <c r="P68" s="1255"/>
      <c r="Q68" s="1255"/>
      <c r="R68" s="1255"/>
      <c r="S68" s="1255"/>
      <c r="T68" s="1255"/>
      <c r="U68" s="1255"/>
      <c r="V68" s="1255"/>
      <c r="W68" s="1255"/>
      <c r="X68" s="1255"/>
      <c r="Y68" s="1255"/>
      <c r="Z68" s="1255"/>
      <c r="AA68" s="1255"/>
      <c r="AB68" s="1255"/>
      <c r="AC68" s="1255"/>
      <c r="AD68" s="1255"/>
      <c r="AE68" s="1256"/>
      <c r="AF68" s="250"/>
    </row>
    <row r="69" spans="1:32" s="568" customFormat="1" ht="10.5" customHeight="1">
      <c r="A69" s="376"/>
      <c r="B69" s="383"/>
      <c r="C69" s="1264"/>
      <c r="D69" s="544"/>
      <c r="E69" s="544"/>
      <c r="F69" s="1255"/>
      <c r="G69" s="1255"/>
      <c r="H69" s="1255"/>
      <c r="I69" s="1255"/>
      <c r="J69" s="1255"/>
      <c r="K69" s="1255"/>
      <c r="L69" s="1255"/>
      <c r="M69" s="1255"/>
      <c r="N69" s="1255"/>
      <c r="O69" s="1255"/>
      <c r="P69" s="1255"/>
      <c r="Q69" s="1255"/>
      <c r="R69" s="1255"/>
      <c r="S69" s="1255"/>
      <c r="T69" s="1255"/>
      <c r="U69" s="1255"/>
      <c r="V69" s="1255"/>
      <c r="W69" s="1255"/>
      <c r="X69" s="1255"/>
      <c r="Y69" s="1255"/>
      <c r="Z69" s="1255"/>
      <c r="AA69" s="1255"/>
      <c r="AB69" s="1255"/>
      <c r="AC69" s="1255"/>
      <c r="AD69" s="1255"/>
      <c r="AE69" s="1256"/>
      <c r="AF69" s="250"/>
    </row>
    <row r="70" spans="1:32" s="568" customFormat="1" ht="10.5" customHeight="1">
      <c r="A70" s="376"/>
      <c r="B70" s="383"/>
      <c r="C70" s="1264"/>
      <c r="D70" s="544"/>
      <c r="E70" s="544"/>
      <c r="F70" s="1255"/>
      <c r="G70" s="1255"/>
      <c r="H70" s="1255"/>
      <c r="I70" s="1255"/>
      <c r="J70" s="1255"/>
      <c r="K70" s="1255"/>
      <c r="L70" s="1255"/>
      <c r="M70" s="1255"/>
      <c r="N70" s="1255"/>
      <c r="O70" s="1255"/>
      <c r="P70" s="1255"/>
      <c r="Q70" s="1255"/>
      <c r="R70" s="1255"/>
      <c r="S70" s="1255"/>
      <c r="T70" s="1255"/>
      <c r="U70" s="1255"/>
      <c r="V70" s="1255"/>
      <c r="W70" s="1255"/>
      <c r="X70" s="1255"/>
      <c r="Y70" s="1255"/>
      <c r="Z70" s="1255"/>
      <c r="AA70" s="1255"/>
      <c r="AB70" s="1255"/>
      <c r="AC70" s="1255"/>
      <c r="AD70" s="1255"/>
      <c r="AE70" s="1256"/>
      <c r="AF70" s="250"/>
    </row>
    <row r="71" spans="1:32" s="568" customFormat="1" ht="10.5" customHeight="1">
      <c r="A71" s="376"/>
      <c r="B71" s="383"/>
      <c r="C71" s="1264"/>
      <c r="D71" s="544"/>
      <c r="E71" s="544"/>
      <c r="F71" s="1255"/>
      <c r="G71" s="1255"/>
      <c r="H71" s="1255"/>
      <c r="I71" s="1255"/>
      <c r="J71" s="1255"/>
      <c r="K71" s="1255"/>
      <c r="L71" s="1255"/>
      <c r="M71" s="1255"/>
      <c r="N71" s="1255"/>
      <c r="O71" s="1255"/>
      <c r="P71" s="1255"/>
      <c r="Q71" s="1255"/>
      <c r="R71" s="1255"/>
      <c r="S71" s="1255"/>
      <c r="T71" s="1255"/>
      <c r="U71" s="1255"/>
      <c r="V71" s="1255"/>
      <c r="W71" s="1255"/>
      <c r="X71" s="1255"/>
      <c r="Y71" s="1255"/>
      <c r="Z71" s="1255"/>
      <c r="AA71" s="1255"/>
      <c r="AB71" s="1255"/>
      <c r="AC71" s="1255"/>
      <c r="AD71" s="1255"/>
      <c r="AE71" s="1256"/>
      <c r="AF71" s="250"/>
    </row>
    <row r="72" spans="1:32" s="568" customFormat="1" ht="10.5" customHeight="1">
      <c r="A72" s="376"/>
      <c r="B72" s="383"/>
      <c r="C72" s="1264"/>
      <c r="D72" s="544"/>
      <c r="E72" s="544"/>
      <c r="F72" s="1255"/>
      <c r="G72" s="1255"/>
      <c r="H72" s="1255"/>
      <c r="I72" s="1255"/>
      <c r="J72" s="1255"/>
      <c r="K72" s="1255"/>
      <c r="L72" s="1255"/>
      <c r="M72" s="1255"/>
      <c r="N72" s="1255"/>
      <c r="O72" s="1255"/>
      <c r="P72" s="1255"/>
      <c r="Q72" s="1255"/>
      <c r="R72" s="1255"/>
      <c r="S72" s="1255"/>
      <c r="T72" s="1255"/>
      <c r="U72" s="1255"/>
      <c r="V72" s="1255"/>
      <c r="W72" s="1255"/>
      <c r="X72" s="1255"/>
      <c r="Y72" s="1255"/>
      <c r="Z72" s="1255"/>
      <c r="AA72" s="1255"/>
      <c r="AB72" s="1255"/>
      <c r="AC72" s="1255"/>
      <c r="AD72" s="1255"/>
      <c r="AE72" s="1256"/>
      <c r="AF72" s="250"/>
    </row>
    <row r="73" spans="1:32" s="568" customFormat="1" ht="10.5" customHeight="1">
      <c r="A73" s="376"/>
      <c r="B73" s="383"/>
      <c r="C73" s="1264"/>
      <c r="D73" s="544"/>
      <c r="E73" s="544"/>
      <c r="F73" s="1255"/>
      <c r="G73" s="1255"/>
      <c r="H73" s="1255"/>
      <c r="I73" s="1255"/>
      <c r="J73" s="1255"/>
      <c r="K73" s="1255"/>
      <c r="L73" s="1255"/>
      <c r="M73" s="1255"/>
      <c r="N73" s="1255"/>
      <c r="O73" s="1255"/>
      <c r="P73" s="1255"/>
      <c r="Q73" s="1255"/>
      <c r="R73" s="1255"/>
      <c r="S73" s="1255"/>
      <c r="T73" s="1255"/>
      <c r="U73" s="1255"/>
      <c r="V73" s="1255"/>
      <c r="W73" s="1255"/>
      <c r="X73" s="1255"/>
      <c r="Y73" s="1255"/>
      <c r="Z73" s="1255"/>
      <c r="AA73" s="1255"/>
      <c r="AB73" s="1255"/>
      <c r="AC73" s="1255"/>
      <c r="AD73" s="1255"/>
      <c r="AE73" s="1256"/>
      <c r="AF73" s="250"/>
    </row>
    <row r="74" spans="1:32" s="568" customFormat="1" ht="20.25" customHeight="1">
      <c r="A74" s="376"/>
      <c r="B74" s="383"/>
      <c r="C74" s="1667" t="s">
        <v>232</v>
      </c>
      <c r="D74" s="1667"/>
      <c r="E74" s="1667"/>
      <c r="F74" s="1667"/>
      <c r="G74" s="1667"/>
      <c r="H74" s="1667"/>
      <c r="I74" s="1667"/>
      <c r="J74" s="1667"/>
      <c r="K74" s="1667"/>
      <c r="L74" s="1667"/>
      <c r="M74" s="1667"/>
      <c r="N74" s="1667"/>
      <c r="O74" s="1667"/>
      <c r="P74" s="1667"/>
      <c r="Q74" s="1667"/>
      <c r="R74" s="1667"/>
      <c r="S74" s="1667"/>
      <c r="T74" s="1667"/>
      <c r="U74" s="1667"/>
      <c r="V74" s="1667"/>
      <c r="W74" s="1667"/>
      <c r="X74" s="1667"/>
      <c r="Y74" s="1667"/>
      <c r="Z74" s="1667"/>
      <c r="AA74" s="1667"/>
      <c r="AB74" s="1667"/>
      <c r="AC74" s="1667"/>
      <c r="AD74" s="1667"/>
      <c r="AE74" s="1256"/>
      <c r="AF74" s="250"/>
    </row>
    <row r="75" spans="1:32" s="568" customFormat="1" ht="15.75" customHeight="1" thickBot="1">
      <c r="A75" s="376"/>
      <c r="B75" s="1286"/>
      <c r="C75" s="1664" t="s">
        <v>403</v>
      </c>
      <c r="D75" s="1664"/>
      <c r="E75" s="1664"/>
      <c r="F75" s="1664"/>
      <c r="G75" s="1664"/>
      <c r="H75" s="1664"/>
      <c r="I75" s="1664"/>
      <c r="J75" s="1664"/>
      <c r="K75" s="1664"/>
      <c r="L75" s="1664"/>
      <c r="M75" s="1664"/>
      <c r="N75" s="1664"/>
      <c r="O75" s="1664"/>
      <c r="P75" s="1664"/>
      <c r="Q75" s="1664"/>
      <c r="R75" s="1664"/>
      <c r="S75" s="1664"/>
      <c r="T75" s="1664"/>
      <c r="U75" s="1664"/>
      <c r="V75" s="1664"/>
      <c r="W75" s="1664"/>
      <c r="X75" s="1664"/>
      <c r="Y75" s="1664"/>
      <c r="Z75" s="1664"/>
      <c r="AA75" s="1664"/>
      <c r="AB75" s="1664"/>
      <c r="AC75" s="1664"/>
      <c r="AD75" s="1664"/>
      <c r="AE75" s="1256"/>
      <c r="AF75" s="250"/>
    </row>
    <row r="76" spans="1:32" ht="13.5" thickBot="1">
      <c r="A76" s="376"/>
      <c r="B76" s="444">
        <v>20</v>
      </c>
      <c r="C76" s="1230" t="s">
        <v>494</v>
      </c>
      <c r="D76" s="1287"/>
      <c r="E76" s="1287"/>
      <c r="F76" s="1241"/>
      <c r="G76" s="1288"/>
      <c r="H76" s="1288"/>
      <c r="I76" s="1288"/>
      <c r="J76" s="1288"/>
      <c r="K76" s="1288"/>
      <c r="L76" s="1288"/>
      <c r="M76" s="1288"/>
      <c r="N76" s="1288"/>
      <c r="O76" s="1288"/>
      <c r="P76" s="1289"/>
      <c r="Q76" s="1289"/>
      <c r="R76" s="1289"/>
      <c r="S76" s="1289"/>
      <c r="T76" s="1289"/>
      <c r="U76" s="1289"/>
      <c r="V76" s="1289"/>
      <c r="W76" s="1289"/>
      <c r="X76" s="1290"/>
      <c r="Y76" s="1290"/>
      <c r="Z76" s="1290"/>
      <c r="AA76" s="1290"/>
      <c r="AB76" s="1290"/>
      <c r="AC76" s="1290"/>
      <c r="AD76" s="1231"/>
      <c r="AE76" s="1231"/>
      <c r="AF76" s="1231"/>
    </row>
    <row r="77" spans="1:32">
      <c r="C77" s="1291"/>
      <c r="D77" s="1291"/>
      <c r="E77" s="1291"/>
      <c r="F77" s="1292"/>
      <c r="G77" s="1292"/>
      <c r="H77" s="1292"/>
      <c r="I77" s="1292"/>
      <c r="J77" s="1292"/>
      <c r="K77" s="1292"/>
      <c r="L77" s="1293"/>
      <c r="M77" s="1293"/>
      <c r="N77" s="1293"/>
      <c r="O77" s="1293"/>
    </row>
    <row r="78" spans="1:32">
      <c r="C78" s="1291"/>
      <c r="D78" s="1291"/>
      <c r="E78" s="1291"/>
      <c r="F78" s="1291"/>
      <c r="G78" s="1291"/>
      <c r="H78" s="1291"/>
      <c r="I78" s="1291"/>
      <c r="J78" s="1291"/>
      <c r="K78" s="1291"/>
      <c r="L78" s="1291"/>
      <c r="M78" s="1291"/>
      <c r="N78" s="1291"/>
      <c r="O78" s="1291"/>
      <c r="P78" s="1291"/>
      <c r="Q78" s="1291"/>
      <c r="R78" s="1291"/>
      <c r="S78" s="1291"/>
      <c r="T78" s="1291"/>
      <c r="U78" s="1291"/>
      <c r="V78" s="1291"/>
      <c r="W78" s="1291"/>
      <c r="X78" s="1291"/>
      <c r="Y78" s="1291"/>
      <c r="Z78" s="1291"/>
      <c r="AA78" s="1291"/>
      <c r="AB78" s="1291"/>
      <c r="AC78" s="1291"/>
      <c r="AD78" s="1291"/>
      <c r="AE78" s="1287"/>
      <c r="AF78" s="1291"/>
    </row>
    <row r="79" spans="1:32">
      <c r="C79" s="1291"/>
      <c r="D79" s="1291"/>
      <c r="E79" s="1291"/>
      <c r="F79" s="1291"/>
      <c r="G79" s="1291"/>
      <c r="H79" s="1291"/>
      <c r="I79" s="1291"/>
      <c r="J79" s="1291"/>
      <c r="K79" s="1291"/>
      <c r="L79" s="1291"/>
      <c r="M79" s="1291"/>
      <c r="N79" s="1291"/>
      <c r="O79" s="1291"/>
      <c r="P79" s="1291"/>
      <c r="Q79" s="1291"/>
      <c r="R79" s="1291"/>
      <c r="S79" s="1291"/>
      <c r="T79" s="1291"/>
      <c r="U79" s="1291"/>
      <c r="V79" s="1291"/>
      <c r="W79" s="1291"/>
      <c r="X79" s="1291"/>
      <c r="Y79" s="1291"/>
      <c r="Z79" s="1291"/>
      <c r="AA79" s="1291"/>
      <c r="AB79" s="1291"/>
      <c r="AC79" s="1291"/>
      <c r="AD79" s="1291"/>
      <c r="AE79" s="1287"/>
      <c r="AF79" s="1291"/>
    </row>
    <row r="80" spans="1:32">
      <c r="C80" s="1297"/>
      <c r="D80" s="1297"/>
      <c r="E80" s="1297"/>
      <c r="F80" s="1297"/>
      <c r="G80" s="1297"/>
      <c r="H80" s="1297"/>
      <c r="I80" s="1297"/>
      <c r="J80" s="1297"/>
      <c r="K80" s="1297"/>
      <c r="L80" s="1297"/>
      <c r="M80" s="1297"/>
      <c r="N80" s="1297"/>
      <c r="O80" s="1297"/>
      <c r="P80" s="1297"/>
      <c r="Q80" s="1297"/>
      <c r="R80" s="1297"/>
      <c r="S80" s="1297"/>
      <c r="T80" s="1297"/>
      <c r="U80" s="1297"/>
      <c r="V80" s="1297"/>
      <c r="W80" s="1297"/>
      <c r="X80" s="1297"/>
      <c r="Y80" s="1297"/>
      <c r="Z80" s="1297"/>
      <c r="AA80" s="1297"/>
      <c r="AB80" s="1297"/>
      <c r="AC80" s="1297"/>
      <c r="AD80" s="1297"/>
      <c r="AE80" s="1287"/>
      <c r="AF80" s="1291"/>
    </row>
    <row r="81" spans="3:32">
      <c r="C81" s="1291"/>
      <c r="D81" s="1298"/>
      <c r="E81" s="1291"/>
      <c r="F81" s="1292"/>
      <c r="G81" s="1292"/>
      <c r="H81" s="1292"/>
      <c r="I81" s="1292"/>
      <c r="J81" s="1292"/>
      <c r="K81" s="1292"/>
      <c r="L81" s="1293"/>
      <c r="M81" s="1293"/>
      <c r="N81" s="1293"/>
      <c r="O81" s="1293"/>
    </row>
    <row r="82" spans="3:32">
      <c r="C82" s="1291"/>
      <c r="D82" s="1291"/>
      <c r="E82" s="1291"/>
      <c r="F82" s="1292"/>
      <c r="G82" s="1292"/>
      <c r="H82" s="1292"/>
      <c r="I82" s="1292"/>
      <c r="J82" s="1292"/>
      <c r="K82" s="1292"/>
      <c r="L82" s="1293"/>
      <c r="M82" s="1293"/>
      <c r="N82" s="1293"/>
      <c r="O82" s="1293"/>
    </row>
    <row r="83" spans="3:32">
      <c r="C83" s="1291"/>
      <c r="D83" s="1298"/>
      <c r="E83" s="1291"/>
      <c r="F83" s="1292"/>
      <c r="G83" s="1292"/>
      <c r="H83" s="1292"/>
      <c r="I83" s="1292"/>
      <c r="J83" s="1292"/>
      <c r="K83" s="1292"/>
      <c r="L83" s="1293"/>
      <c r="M83" s="1293"/>
      <c r="N83" s="1293"/>
      <c r="O83" s="1293"/>
    </row>
    <row r="84" spans="3:32">
      <c r="C84" s="1291"/>
      <c r="D84" s="1291"/>
      <c r="E84" s="1291"/>
      <c r="F84" s="1292"/>
      <c r="G84" s="1292"/>
      <c r="H84" s="1292"/>
      <c r="I84" s="1292"/>
      <c r="J84" s="1292"/>
      <c r="K84" s="1292"/>
      <c r="L84" s="1293"/>
      <c r="M84" s="1293"/>
      <c r="N84" s="1293"/>
      <c r="O84" s="1293"/>
    </row>
    <row r="85" spans="3:32">
      <c r="C85" s="1291"/>
      <c r="D85" s="1291"/>
      <c r="E85" s="1291"/>
      <c r="F85" s="1292"/>
      <c r="G85" s="1292"/>
      <c r="H85" s="1292"/>
      <c r="I85" s="1292"/>
      <c r="J85" s="1292"/>
      <c r="K85" s="1292"/>
      <c r="L85" s="1293"/>
      <c r="M85" s="1293"/>
      <c r="N85" s="1293"/>
      <c r="O85" s="1293"/>
    </row>
    <row r="86" spans="3:32">
      <c r="C86" s="1291"/>
      <c r="D86" s="1291"/>
      <c r="E86" s="1291"/>
      <c r="F86" s="1292"/>
      <c r="G86" s="1292"/>
      <c r="H86" s="1292"/>
      <c r="I86" s="1292"/>
      <c r="J86" s="1292"/>
      <c r="K86" s="1292"/>
      <c r="L86" s="1293"/>
      <c r="M86" s="1293"/>
      <c r="N86" s="1293"/>
      <c r="O86" s="1293"/>
    </row>
    <row r="87" spans="3:32" ht="8.25" customHeight="1">
      <c r="C87" s="1291"/>
      <c r="D87" s="1291"/>
      <c r="E87" s="1291"/>
      <c r="F87" s="1292"/>
      <c r="G87" s="1292"/>
      <c r="H87" s="1292"/>
      <c r="I87" s="1292"/>
      <c r="J87" s="1292"/>
      <c r="K87" s="1292"/>
      <c r="L87" s="1293"/>
      <c r="M87" s="1293"/>
      <c r="N87" s="1293"/>
      <c r="O87" s="1293"/>
    </row>
    <row r="88" spans="3:32">
      <c r="C88" s="1291"/>
      <c r="D88" s="1291"/>
      <c r="E88" s="1291"/>
      <c r="F88" s="1292"/>
      <c r="G88" s="1292"/>
      <c r="H88" s="1292"/>
      <c r="I88" s="1292"/>
      <c r="J88" s="1292"/>
      <c r="K88" s="1292"/>
      <c r="L88" s="1293"/>
      <c r="M88" s="1293"/>
      <c r="N88" s="1293"/>
      <c r="O88" s="1293"/>
    </row>
    <row r="89" spans="3:32" ht="9" customHeight="1">
      <c r="C89" s="1291"/>
      <c r="D89" s="1291"/>
      <c r="E89" s="1291"/>
      <c r="F89" s="1292"/>
      <c r="G89" s="1292"/>
      <c r="H89" s="1292"/>
      <c r="I89" s="1292"/>
      <c r="J89" s="1292"/>
      <c r="K89" s="1292"/>
      <c r="L89" s="1293"/>
      <c r="M89" s="1293"/>
      <c r="N89" s="1293"/>
      <c r="O89" s="1293"/>
      <c r="AF89" s="408"/>
    </row>
    <row r="90" spans="3:32" ht="8.25" customHeight="1">
      <c r="C90" s="1291"/>
      <c r="D90" s="1291"/>
      <c r="E90" s="1291"/>
      <c r="F90" s="1292"/>
      <c r="G90" s="1292"/>
      <c r="H90" s="1292"/>
      <c r="I90" s="1292"/>
      <c r="J90" s="1292"/>
      <c r="K90" s="1292"/>
      <c r="L90" s="1293"/>
      <c r="M90" s="1293"/>
      <c r="N90" s="1293"/>
      <c r="O90" s="1293"/>
      <c r="AF90" s="1082"/>
    </row>
    <row r="91" spans="3:32" ht="9.75" customHeight="1">
      <c r="C91" s="1291"/>
      <c r="D91" s="1291"/>
      <c r="E91" s="1291"/>
      <c r="F91" s="1292"/>
      <c r="G91" s="1292"/>
      <c r="H91" s="1292"/>
      <c r="I91" s="1292"/>
      <c r="J91" s="1292"/>
      <c r="K91" s="1292"/>
      <c r="L91" s="1293"/>
      <c r="M91" s="1293"/>
      <c r="N91" s="1293"/>
      <c r="O91" s="1293"/>
    </row>
    <row r="92" spans="3:32">
      <c r="C92" s="1291"/>
      <c r="D92" s="1291"/>
      <c r="E92" s="1291"/>
      <c r="F92" s="1292"/>
      <c r="G92" s="1292"/>
      <c r="H92" s="1292"/>
      <c r="I92" s="1292"/>
      <c r="J92" s="1292"/>
      <c r="K92" s="1292"/>
      <c r="L92" s="1293"/>
      <c r="M92" s="1293"/>
      <c r="N92" s="1293"/>
      <c r="O92" s="1293"/>
    </row>
    <row r="93" spans="3:32">
      <c r="C93" s="1291"/>
      <c r="D93" s="1291"/>
      <c r="E93" s="1291"/>
      <c r="F93" s="1292"/>
      <c r="G93" s="1292"/>
      <c r="H93" s="1292"/>
      <c r="I93" s="1292"/>
      <c r="J93" s="1292"/>
      <c r="K93" s="1292"/>
      <c r="L93" s="1293"/>
      <c r="M93" s="1293"/>
      <c r="N93" s="1293"/>
      <c r="O93" s="1293"/>
    </row>
    <row r="94" spans="3:32">
      <c r="C94" s="1291"/>
      <c r="D94" s="1291"/>
      <c r="E94" s="1291"/>
      <c r="F94" s="1292"/>
      <c r="G94" s="1292"/>
      <c r="H94" s="1292"/>
      <c r="I94" s="1292"/>
      <c r="J94" s="1292"/>
      <c r="K94" s="1292"/>
      <c r="L94" s="1293"/>
      <c r="M94" s="1293"/>
      <c r="N94" s="1293"/>
      <c r="O94" s="1293"/>
    </row>
    <row r="95" spans="3:32">
      <c r="C95" s="1291"/>
      <c r="D95" s="1291"/>
      <c r="E95" s="1291"/>
      <c r="F95" s="1292"/>
      <c r="G95" s="1292"/>
      <c r="H95" s="1292"/>
      <c r="I95" s="1292"/>
      <c r="J95" s="1292"/>
      <c r="K95" s="1292"/>
      <c r="L95" s="1293"/>
      <c r="M95" s="1293"/>
      <c r="N95" s="1293"/>
      <c r="O95" s="1293"/>
    </row>
    <row r="96" spans="3:32">
      <c r="C96" s="1291"/>
      <c r="D96" s="1291"/>
      <c r="E96" s="1291"/>
      <c r="F96" s="1292"/>
      <c r="G96" s="1292"/>
      <c r="H96" s="1292"/>
      <c r="I96" s="1292"/>
      <c r="J96" s="1292"/>
      <c r="K96" s="1292"/>
      <c r="L96" s="1293"/>
      <c r="M96" s="1293"/>
      <c r="N96" s="1293"/>
      <c r="O96" s="1293"/>
    </row>
    <row r="97" spans="3:15">
      <c r="C97" s="1291"/>
      <c r="D97" s="1291"/>
      <c r="E97" s="1291"/>
      <c r="F97" s="1292"/>
      <c r="G97" s="1292"/>
      <c r="H97" s="1292"/>
      <c r="I97" s="1292"/>
      <c r="J97" s="1292"/>
      <c r="K97" s="1292"/>
      <c r="L97" s="1293"/>
      <c r="M97" s="1293"/>
      <c r="N97" s="1293"/>
      <c r="O97" s="1293"/>
    </row>
    <row r="98" spans="3:15">
      <c r="C98" s="1291"/>
      <c r="D98" s="1291"/>
      <c r="E98" s="1291"/>
      <c r="F98" s="1292"/>
      <c r="G98" s="1292"/>
      <c r="H98" s="1292"/>
      <c r="I98" s="1292"/>
      <c r="J98" s="1292"/>
      <c r="K98" s="1292"/>
      <c r="L98" s="1293"/>
      <c r="M98" s="1293"/>
      <c r="N98" s="1293"/>
      <c r="O98" s="1293"/>
    </row>
    <row r="99" spans="3:15">
      <c r="C99" s="1291"/>
      <c r="D99" s="1291"/>
      <c r="E99" s="1291"/>
      <c r="F99" s="1292"/>
      <c r="G99" s="1292"/>
      <c r="H99" s="1292"/>
      <c r="I99" s="1292"/>
      <c r="J99" s="1292"/>
      <c r="K99" s="1292"/>
      <c r="L99" s="1293"/>
      <c r="M99" s="1293"/>
      <c r="N99" s="1293"/>
      <c r="O99" s="1293"/>
    </row>
    <row r="100" spans="3:15">
      <c r="C100" s="1291"/>
      <c r="D100" s="1291"/>
      <c r="E100" s="1291"/>
      <c r="F100" s="1292"/>
      <c r="G100" s="1292"/>
      <c r="H100" s="1292"/>
      <c r="I100" s="1292"/>
      <c r="J100" s="1292"/>
      <c r="K100" s="1292"/>
      <c r="L100" s="1293"/>
      <c r="M100" s="1293"/>
      <c r="N100" s="1293"/>
      <c r="O100" s="1293"/>
    </row>
    <row r="101" spans="3:15">
      <c r="C101" s="1291"/>
      <c r="D101" s="1291"/>
      <c r="E101" s="1291"/>
      <c r="F101" s="1292"/>
      <c r="G101" s="1292"/>
      <c r="H101" s="1292"/>
      <c r="I101" s="1292"/>
      <c r="J101" s="1292"/>
      <c r="K101" s="1292"/>
      <c r="L101" s="1293"/>
      <c r="M101" s="1293"/>
      <c r="N101" s="1293"/>
      <c r="O101" s="1293"/>
    </row>
    <row r="102" spans="3:15">
      <c r="C102" s="1291"/>
      <c r="D102" s="1291"/>
      <c r="E102" s="1291"/>
      <c r="F102" s="1292"/>
      <c r="G102" s="1292"/>
      <c r="H102" s="1292"/>
      <c r="I102" s="1292"/>
      <c r="J102" s="1292"/>
      <c r="K102" s="1292"/>
      <c r="L102" s="1293"/>
      <c r="M102" s="1293"/>
      <c r="N102" s="1293"/>
      <c r="O102" s="1293"/>
    </row>
    <row r="103" spans="3:15">
      <c r="C103" s="1291"/>
      <c r="D103" s="1291"/>
      <c r="E103" s="1291"/>
      <c r="F103" s="1292"/>
      <c r="G103" s="1292"/>
      <c r="H103" s="1292"/>
      <c r="I103" s="1292"/>
      <c r="J103" s="1292"/>
      <c r="K103" s="1292"/>
      <c r="L103" s="1293"/>
      <c r="M103" s="1293"/>
      <c r="N103" s="1293"/>
      <c r="O103" s="1293"/>
    </row>
    <row r="104" spans="3:15">
      <c r="C104" s="1291"/>
      <c r="D104" s="1291"/>
      <c r="E104" s="1291"/>
      <c r="F104" s="1292"/>
      <c r="G104" s="1292"/>
      <c r="H104" s="1292"/>
      <c r="I104" s="1292"/>
      <c r="J104" s="1292"/>
      <c r="K104" s="1292"/>
      <c r="L104" s="1293"/>
      <c r="M104" s="1293"/>
      <c r="N104" s="1293"/>
      <c r="O104" s="1293"/>
    </row>
    <row r="105" spans="3:15">
      <c r="C105" s="1291"/>
      <c r="D105" s="1291"/>
      <c r="E105" s="1291"/>
      <c r="F105" s="1292"/>
      <c r="G105" s="1292"/>
      <c r="H105" s="1292"/>
      <c r="I105" s="1292"/>
      <c r="J105" s="1292"/>
      <c r="K105" s="1292"/>
      <c r="L105" s="1293"/>
      <c r="M105" s="1293"/>
      <c r="N105" s="1293"/>
      <c r="O105" s="1293"/>
    </row>
    <row r="106" spans="3:15">
      <c r="C106" s="1291"/>
      <c r="D106" s="1291"/>
      <c r="E106" s="1291"/>
      <c r="F106" s="1292"/>
      <c r="G106" s="1292"/>
      <c r="H106" s="1292"/>
      <c r="I106" s="1292"/>
      <c r="J106" s="1292"/>
      <c r="K106" s="1292"/>
      <c r="L106" s="1293"/>
      <c r="M106" s="1293"/>
      <c r="N106" s="1293"/>
      <c r="O106" s="1293"/>
    </row>
    <row r="107" spans="3:15">
      <c r="C107" s="1291"/>
      <c r="D107" s="1291"/>
      <c r="E107" s="1291"/>
      <c r="F107" s="1292"/>
      <c r="G107" s="1292"/>
      <c r="H107" s="1292"/>
      <c r="I107" s="1292"/>
      <c r="J107" s="1292"/>
      <c r="K107" s="1292"/>
      <c r="L107" s="1293"/>
      <c r="M107" s="1293"/>
      <c r="N107" s="1293"/>
      <c r="O107" s="1293"/>
    </row>
    <row r="108" spans="3:15">
      <c r="C108" s="1291"/>
      <c r="D108" s="1291"/>
      <c r="E108" s="1291"/>
      <c r="F108" s="1292"/>
      <c r="G108" s="1292"/>
      <c r="H108" s="1292"/>
      <c r="I108" s="1292"/>
      <c r="J108" s="1292"/>
      <c r="K108" s="1292"/>
      <c r="L108" s="1293"/>
      <c r="M108" s="1293"/>
      <c r="N108" s="1293"/>
      <c r="O108" s="1293"/>
    </row>
    <row r="109" spans="3:15">
      <c r="C109" s="1291"/>
      <c r="D109" s="1291"/>
      <c r="E109" s="1291"/>
      <c r="F109" s="1292"/>
      <c r="G109" s="1292"/>
      <c r="H109" s="1292"/>
      <c r="I109" s="1292"/>
      <c r="J109" s="1292"/>
      <c r="K109" s="1292"/>
      <c r="L109" s="1293"/>
      <c r="M109" s="1293"/>
      <c r="N109" s="1293"/>
      <c r="O109" s="1293"/>
    </row>
    <row r="110" spans="3:15">
      <c r="C110" s="1291"/>
      <c r="D110" s="1291"/>
      <c r="E110" s="1291"/>
      <c r="F110" s="1292"/>
      <c r="G110" s="1292"/>
      <c r="H110" s="1292"/>
      <c r="I110" s="1292"/>
      <c r="J110" s="1292"/>
      <c r="K110" s="1292"/>
      <c r="L110" s="1293"/>
      <c r="M110" s="1293"/>
      <c r="N110" s="1293"/>
      <c r="O110" s="1293"/>
    </row>
    <row r="111" spans="3:15">
      <c r="C111" s="1291"/>
      <c r="D111" s="1291"/>
      <c r="E111" s="1291"/>
      <c r="F111" s="1292"/>
      <c r="G111" s="1292"/>
      <c r="H111" s="1292"/>
      <c r="I111" s="1292"/>
      <c r="J111" s="1292"/>
      <c r="K111" s="1292"/>
      <c r="L111" s="1293"/>
      <c r="M111" s="1293"/>
      <c r="N111" s="1293"/>
      <c r="O111" s="1293"/>
    </row>
    <row r="112" spans="3:15">
      <c r="C112" s="1291"/>
      <c r="D112" s="1291"/>
      <c r="E112" s="1291"/>
      <c r="F112" s="1292"/>
      <c r="G112" s="1292"/>
      <c r="H112" s="1292"/>
      <c r="I112" s="1292"/>
      <c r="J112" s="1292"/>
      <c r="K112" s="1292"/>
      <c r="L112" s="1293"/>
      <c r="M112" s="1293"/>
      <c r="N112" s="1293"/>
      <c r="O112" s="1293"/>
    </row>
    <row r="113" spans="3:15">
      <c r="C113" s="1291"/>
      <c r="D113" s="1291"/>
      <c r="E113" s="1291"/>
      <c r="F113" s="1292"/>
      <c r="G113" s="1292"/>
      <c r="H113" s="1292"/>
      <c r="I113" s="1292"/>
      <c r="J113" s="1292"/>
      <c r="K113" s="1292"/>
      <c r="L113" s="1293"/>
      <c r="M113" s="1293"/>
      <c r="N113" s="1293"/>
      <c r="O113" s="1293"/>
    </row>
    <row r="114" spans="3:15">
      <c r="C114" s="1291"/>
      <c r="D114" s="1291"/>
      <c r="E114" s="1291"/>
      <c r="F114" s="1292"/>
      <c r="G114" s="1292"/>
      <c r="H114" s="1292"/>
      <c r="I114" s="1292"/>
      <c r="J114" s="1292"/>
      <c r="K114" s="1292"/>
      <c r="L114" s="1293"/>
      <c r="M114" s="1293"/>
      <c r="N114" s="1293"/>
      <c r="O114" s="1293"/>
    </row>
    <row r="115" spans="3:15">
      <c r="C115" s="1291"/>
      <c r="D115" s="1291"/>
      <c r="E115" s="1291"/>
      <c r="F115" s="1292"/>
      <c r="G115" s="1292"/>
      <c r="H115" s="1292"/>
      <c r="I115" s="1292"/>
      <c r="J115" s="1292"/>
      <c r="K115" s="1292"/>
      <c r="L115" s="1293"/>
      <c r="M115" s="1293"/>
      <c r="N115" s="1293"/>
      <c r="O115" s="1293"/>
    </row>
    <row r="116" spans="3:15">
      <c r="C116" s="1291"/>
      <c r="D116" s="1291"/>
      <c r="E116" s="1291"/>
      <c r="F116" s="1292"/>
      <c r="G116" s="1292"/>
      <c r="H116" s="1292"/>
      <c r="I116" s="1292"/>
      <c r="J116" s="1292"/>
      <c r="K116" s="1292"/>
      <c r="L116" s="1293"/>
      <c r="M116" s="1293"/>
      <c r="N116" s="1293"/>
      <c r="O116" s="1293"/>
    </row>
    <row r="117" spans="3:15">
      <c r="C117" s="1291"/>
      <c r="D117" s="1291"/>
      <c r="E117" s="1291"/>
      <c r="F117" s="1292"/>
      <c r="G117" s="1292"/>
      <c r="H117" s="1292"/>
      <c r="I117" s="1292"/>
      <c r="J117" s="1292"/>
      <c r="K117" s="1292"/>
      <c r="L117" s="1293"/>
      <c r="M117" s="1293"/>
      <c r="N117" s="1293"/>
      <c r="O117" s="1293"/>
    </row>
    <row r="118" spans="3:15">
      <c r="C118" s="1291"/>
      <c r="D118" s="1291"/>
      <c r="E118" s="1291"/>
      <c r="F118" s="1292"/>
      <c r="G118" s="1292"/>
      <c r="H118" s="1292"/>
      <c r="I118" s="1292"/>
      <c r="J118" s="1292"/>
      <c r="K118" s="1292"/>
      <c r="L118" s="1293"/>
      <c r="M118" s="1293"/>
      <c r="N118" s="1293"/>
      <c r="O118" s="1293"/>
    </row>
    <row r="119" spans="3:15">
      <c r="C119" s="1291"/>
      <c r="D119" s="1291"/>
      <c r="E119" s="1291"/>
      <c r="F119" s="1292"/>
      <c r="G119" s="1292"/>
      <c r="H119" s="1292"/>
      <c r="I119" s="1292"/>
      <c r="J119" s="1292"/>
      <c r="K119" s="1292"/>
      <c r="L119" s="1293"/>
      <c r="M119" s="1293"/>
      <c r="N119" s="1293"/>
      <c r="O119" s="1293"/>
    </row>
    <row r="120" spans="3:15">
      <c r="C120" s="1291"/>
      <c r="D120" s="1291"/>
      <c r="E120" s="1291"/>
      <c r="F120" s="1292"/>
      <c r="G120" s="1292"/>
      <c r="H120" s="1292"/>
      <c r="I120" s="1292"/>
      <c r="J120" s="1292"/>
      <c r="K120" s="1292"/>
      <c r="L120" s="1293"/>
      <c r="M120" s="1293"/>
      <c r="N120" s="1293"/>
      <c r="O120" s="1293"/>
    </row>
    <row r="121" spans="3:15">
      <c r="C121" s="1291"/>
      <c r="D121" s="1291"/>
      <c r="E121" s="1291"/>
      <c r="F121" s="1292"/>
      <c r="G121" s="1292"/>
      <c r="H121" s="1292"/>
      <c r="I121" s="1292"/>
      <c r="J121" s="1292"/>
      <c r="K121" s="1292"/>
      <c r="L121" s="1293"/>
      <c r="M121" s="1293"/>
      <c r="N121" s="1293"/>
      <c r="O121" s="1293"/>
    </row>
    <row r="122" spans="3:15">
      <c r="C122" s="1291"/>
      <c r="D122" s="1291"/>
      <c r="E122" s="1291"/>
      <c r="F122" s="1292"/>
      <c r="G122" s="1292"/>
      <c r="H122" s="1292"/>
      <c r="I122" s="1292"/>
      <c r="J122" s="1292"/>
      <c r="K122" s="1292"/>
      <c r="L122" s="1293"/>
      <c r="M122" s="1293"/>
      <c r="N122" s="1293"/>
      <c r="O122" s="1293"/>
    </row>
    <row r="123" spans="3:15">
      <c r="C123" s="1291"/>
      <c r="D123" s="1291"/>
      <c r="E123" s="1291"/>
      <c r="F123" s="1292"/>
      <c r="G123" s="1292"/>
      <c r="H123" s="1292"/>
      <c r="I123" s="1292"/>
      <c r="J123" s="1292"/>
      <c r="K123" s="1292"/>
      <c r="L123" s="1293"/>
      <c r="M123" s="1293"/>
      <c r="N123" s="1293"/>
      <c r="O123" s="1293"/>
    </row>
    <row r="124" spans="3:15">
      <c r="C124" s="1291"/>
      <c r="D124" s="1291"/>
      <c r="E124" s="1291"/>
      <c r="F124" s="1292"/>
      <c r="G124" s="1292"/>
      <c r="H124" s="1292"/>
      <c r="I124" s="1292"/>
      <c r="J124" s="1292"/>
      <c r="K124" s="1292"/>
      <c r="L124" s="1293"/>
      <c r="M124" s="1293"/>
      <c r="N124" s="1293"/>
      <c r="O124" s="1293"/>
    </row>
    <row r="125" spans="3:15">
      <c r="C125" s="1291"/>
      <c r="D125" s="1291"/>
      <c r="E125" s="1291"/>
      <c r="F125" s="1292"/>
      <c r="G125" s="1292"/>
      <c r="H125" s="1292"/>
      <c r="I125" s="1292"/>
      <c r="J125" s="1292"/>
      <c r="K125" s="1292"/>
      <c r="L125" s="1293"/>
      <c r="M125" s="1293"/>
      <c r="N125" s="1293"/>
      <c r="O125" s="1293"/>
    </row>
    <row r="126" spans="3:15">
      <c r="C126" s="1291"/>
      <c r="D126" s="1291"/>
      <c r="E126" s="1291"/>
      <c r="F126" s="1292"/>
      <c r="G126" s="1292"/>
      <c r="H126" s="1292"/>
      <c r="I126" s="1292"/>
      <c r="J126" s="1292"/>
      <c r="K126" s="1292"/>
      <c r="L126" s="1293"/>
      <c r="M126" s="1293"/>
      <c r="N126" s="1293"/>
      <c r="O126" s="1293"/>
    </row>
    <row r="127" spans="3:15">
      <c r="C127" s="1291"/>
      <c r="D127" s="1291"/>
      <c r="E127" s="1291"/>
      <c r="F127" s="1292"/>
      <c r="G127" s="1292"/>
      <c r="H127" s="1292"/>
      <c r="I127" s="1292"/>
      <c r="J127" s="1292"/>
      <c r="K127" s="1292"/>
      <c r="L127" s="1293"/>
      <c r="M127" s="1293"/>
      <c r="N127" s="1293"/>
      <c r="O127" s="1293"/>
    </row>
    <row r="128" spans="3:15">
      <c r="C128" s="1291"/>
      <c r="D128" s="1291"/>
      <c r="E128" s="1291"/>
      <c r="F128" s="1292"/>
      <c r="G128" s="1292"/>
      <c r="H128" s="1292"/>
      <c r="I128" s="1292"/>
      <c r="J128" s="1292"/>
      <c r="K128" s="1292"/>
      <c r="L128" s="1293"/>
      <c r="M128" s="1293"/>
      <c r="N128" s="1293"/>
      <c r="O128" s="1293"/>
    </row>
    <row r="129" spans="3:15">
      <c r="C129" s="1291"/>
      <c r="D129" s="1291"/>
      <c r="E129" s="1291"/>
      <c r="F129" s="1292"/>
      <c r="G129" s="1292"/>
      <c r="H129" s="1292"/>
      <c r="I129" s="1292"/>
      <c r="J129" s="1292"/>
      <c r="K129" s="1292"/>
      <c r="L129" s="1293"/>
      <c r="M129" s="1293"/>
      <c r="N129" s="1293"/>
      <c r="O129" s="1293"/>
    </row>
    <row r="130" spans="3:15">
      <c r="C130" s="1291"/>
      <c r="D130" s="1291"/>
      <c r="E130" s="1291"/>
      <c r="F130" s="1292"/>
      <c r="G130" s="1292"/>
      <c r="H130" s="1292"/>
      <c r="I130" s="1292"/>
      <c r="J130" s="1292"/>
      <c r="K130" s="1292"/>
      <c r="L130" s="1293"/>
      <c r="M130" s="1293"/>
      <c r="N130" s="1293"/>
      <c r="O130" s="1293"/>
    </row>
    <row r="131" spans="3:15">
      <c r="C131" s="1291"/>
      <c r="D131" s="1291"/>
      <c r="E131" s="1291"/>
      <c r="F131" s="1292"/>
      <c r="G131" s="1292"/>
      <c r="H131" s="1292"/>
      <c r="I131" s="1292"/>
      <c r="J131" s="1292"/>
      <c r="K131" s="1292"/>
      <c r="L131" s="1293"/>
      <c r="M131" s="1293"/>
      <c r="N131" s="1293"/>
      <c r="O131" s="1293"/>
    </row>
    <row r="132" spans="3:15">
      <c r="C132" s="1291"/>
      <c r="D132" s="1291"/>
      <c r="E132" s="1291"/>
      <c r="F132" s="1292"/>
      <c r="G132" s="1292"/>
      <c r="H132" s="1292"/>
      <c r="I132" s="1292"/>
      <c r="J132" s="1292"/>
      <c r="K132" s="1292"/>
      <c r="L132" s="1293"/>
      <c r="M132" s="1293"/>
      <c r="N132" s="1293"/>
      <c r="O132" s="1293"/>
    </row>
    <row r="133" spans="3:15">
      <c r="C133" s="1291"/>
      <c r="D133" s="1291"/>
      <c r="E133" s="1291"/>
      <c r="F133" s="1292"/>
      <c r="G133" s="1292"/>
      <c r="H133" s="1292"/>
      <c r="I133" s="1292"/>
      <c r="J133" s="1292"/>
      <c r="K133" s="1292"/>
      <c r="L133" s="1293"/>
      <c r="M133" s="1293"/>
      <c r="N133" s="1293"/>
      <c r="O133" s="1293"/>
    </row>
    <row r="134" spans="3:15">
      <c r="C134" s="1291"/>
      <c r="D134" s="1291"/>
      <c r="E134" s="1291"/>
      <c r="F134" s="1292"/>
      <c r="G134" s="1292"/>
      <c r="H134" s="1292"/>
      <c r="I134" s="1292"/>
      <c r="J134" s="1292"/>
      <c r="K134" s="1292"/>
      <c r="L134" s="1293"/>
      <c r="M134" s="1293"/>
      <c r="N134" s="1293"/>
      <c r="O134" s="1293"/>
    </row>
    <row r="135" spans="3:15">
      <c r="C135" s="1291"/>
      <c r="D135" s="1291"/>
      <c r="E135" s="1291"/>
      <c r="F135" s="1292"/>
      <c r="G135" s="1292"/>
      <c r="H135" s="1292"/>
      <c r="I135" s="1292"/>
      <c r="J135" s="1292"/>
      <c r="K135" s="1292"/>
      <c r="L135" s="1293"/>
      <c r="M135" s="1293"/>
      <c r="N135" s="1293"/>
      <c r="O135" s="1293"/>
    </row>
    <row r="136" spans="3:15">
      <c r="C136" s="1291"/>
      <c r="D136" s="1291"/>
      <c r="E136" s="1291"/>
      <c r="F136" s="1292"/>
      <c r="G136" s="1292"/>
      <c r="H136" s="1292"/>
      <c r="I136" s="1292"/>
      <c r="J136" s="1292"/>
      <c r="K136" s="1292"/>
      <c r="L136" s="1293"/>
      <c r="M136" s="1293"/>
      <c r="N136" s="1293"/>
      <c r="O136" s="1293"/>
    </row>
    <row r="137" spans="3:15">
      <c r="C137" s="1291"/>
      <c r="D137" s="1291"/>
      <c r="E137" s="1291"/>
      <c r="F137" s="1292"/>
      <c r="G137" s="1292"/>
      <c r="H137" s="1292"/>
      <c r="I137" s="1292"/>
      <c r="J137" s="1292"/>
      <c r="K137" s="1292"/>
      <c r="L137" s="1293"/>
      <c r="M137" s="1293"/>
      <c r="N137" s="1293"/>
      <c r="O137" s="1293"/>
    </row>
    <row r="138" spans="3:15">
      <c r="C138" s="1291"/>
      <c r="D138" s="1291"/>
      <c r="E138" s="1291"/>
      <c r="F138" s="1292"/>
      <c r="G138" s="1292"/>
      <c r="H138" s="1292"/>
      <c r="I138" s="1292"/>
      <c r="J138" s="1292"/>
      <c r="K138" s="1292"/>
      <c r="L138" s="1293"/>
      <c r="M138" s="1293"/>
      <c r="N138" s="1293"/>
      <c r="O138" s="1293"/>
    </row>
    <row r="139" spans="3:15">
      <c r="C139" s="1291"/>
      <c r="D139" s="1291"/>
      <c r="E139" s="1291"/>
      <c r="F139" s="1292"/>
      <c r="G139" s="1292"/>
      <c r="H139" s="1292"/>
      <c r="I139" s="1292"/>
      <c r="J139" s="1292"/>
      <c r="K139" s="1292"/>
      <c r="L139" s="1293"/>
      <c r="M139" s="1293"/>
      <c r="N139" s="1293"/>
      <c r="O139" s="1293"/>
    </row>
    <row r="140" spans="3:15">
      <c r="C140" s="1291"/>
      <c r="D140" s="1291"/>
      <c r="E140" s="1291"/>
      <c r="F140" s="1292"/>
      <c r="G140" s="1292"/>
      <c r="H140" s="1292"/>
      <c r="I140" s="1292"/>
      <c r="J140" s="1292"/>
      <c r="K140" s="1292"/>
      <c r="L140" s="1293"/>
      <c r="M140" s="1293"/>
      <c r="N140" s="1293"/>
      <c r="O140" s="1293"/>
    </row>
    <row r="141" spans="3:15">
      <c r="C141" s="1291"/>
      <c r="D141" s="1291"/>
      <c r="E141" s="1291"/>
      <c r="F141" s="1292"/>
      <c r="G141" s="1292"/>
      <c r="H141" s="1292"/>
      <c r="I141" s="1292"/>
      <c r="J141" s="1292"/>
      <c r="K141" s="1292"/>
      <c r="L141" s="1293"/>
      <c r="M141" s="1293"/>
      <c r="N141" s="1293"/>
      <c r="O141" s="1293"/>
    </row>
    <row r="142" spans="3:15">
      <c r="C142" s="1291"/>
      <c r="D142" s="1291"/>
      <c r="E142" s="1291"/>
      <c r="F142" s="1292"/>
      <c r="G142" s="1292"/>
      <c r="H142" s="1292"/>
      <c r="I142" s="1292"/>
      <c r="J142" s="1292"/>
      <c r="K142" s="1292"/>
      <c r="L142" s="1293"/>
      <c r="M142" s="1293"/>
      <c r="N142" s="1293"/>
      <c r="O142" s="1293"/>
    </row>
    <row r="143" spans="3:15">
      <c r="C143" s="1291"/>
      <c r="D143" s="1291"/>
      <c r="E143" s="1291"/>
      <c r="F143" s="1292"/>
      <c r="G143" s="1292"/>
      <c r="H143" s="1292"/>
      <c r="I143" s="1292"/>
      <c r="J143" s="1292"/>
      <c r="K143" s="1292"/>
      <c r="L143" s="1293"/>
      <c r="M143" s="1293"/>
      <c r="N143" s="1293"/>
      <c r="O143" s="1293"/>
    </row>
    <row r="144" spans="3:15">
      <c r="C144" s="1291"/>
      <c r="D144" s="1291"/>
      <c r="E144" s="1291"/>
      <c r="F144" s="1292"/>
      <c r="G144" s="1292"/>
      <c r="H144" s="1292"/>
      <c r="I144" s="1292"/>
      <c r="J144" s="1292"/>
      <c r="K144" s="1292"/>
      <c r="L144" s="1293"/>
      <c r="M144" s="1293"/>
      <c r="N144" s="1293"/>
      <c r="O144" s="1293"/>
    </row>
    <row r="145" spans="3:15">
      <c r="C145" s="1291"/>
      <c r="D145" s="1291"/>
      <c r="E145" s="1291"/>
      <c r="F145" s="1292"/>
      <c r="G145" s="1292"/>
      <c r="H145" s="1292"/>
      <c r="I145" s="1292"/>
      <c r="J145" s="1292"/>
      <c r="K145" s="1292"/>
      <c r="L145" s="1293"/>
      <c r="M145" s="1293"/>
      <c r="N145" s="1293"/>
      <c r="O145" s="1293"/>
    </row>
    <row r="146" spans="3:15">
      <c r="C146" s="1291"/>
      <c r="D146" s="1291"/>
      <c r="E146" s="1291"/>
      <c r="F146" s="1292"/>
      <c r="G146" s="1292"/>
      <c r="H146" s="1292"/>
      <c r="I146" s="1292"/>
      <c r="J146" s="1292"/>
      <c r="K146" s="1292"/>
      <c r="L146" s="1293"/>
      <c r="M146" s="1293"/>
      <c r="N146" s="1293"/>
      <c r="O146" s="1293"/>
    </row>
    <row r="147" spans="3:15">
      <c r="C147" s="1291"/>
      <c r="D147" s="1291"/>
      <c r="E147" s="1291"/>
      <c r="F147" s="1292"/>
      <c r="G147" s="1292"/>
      <c r="H147" s="1292"/>
      <c r="I147" s="1292"/>
      <c r="J147" s="1292"/>
      <c r="K147" s="1292"/>
      <c r="L147" s="1293"/>
      <c r="M147" s="1293"/>
      <c r="N147" s="1293"/>
      <c r="O147" s="1293"/>
    </row>
    <row r="148" spans="3:15">
      <c r="C148" s="1291"/>
      <c r="D148" s="1291"/>
      <c r="E148" s="1291"/>
      <c r="F148" s="1292"/>
      <c r="G148" s="1292"/>
      <c r="H148" s="1292"/>
      <c r="I148" s="1292"/>
      <c r="J148" s="1292"/>
      <c r="K148" s="1292"/>
      <c r="L148" s="1293"/>
      <c r="M148" s="1293"/>
      <c r="N148" s="1293"/>
      <c r="O148" s="1293"/>
    </row>
    <row r="149" spans="3:15">
      <c r="C149" s="1291"/>
      <c r="D149" s="1291"/>
      <c r="E149" s="1291"/>
      <c r="F149" s="1292"/>
      <c r="G149" s="1292"/>
      <c r="H149" s="1292"/>
      <c r="I149" s="1292"/>
      <c r="J149" s="1292"/>
      <c r="K149" s="1292"/>
      <c r="L149" s="1293"/>
      <c r="M149" s="1293"/>
      <c r="N149" s="1293"/>
      <c r="O149" s="1293"/>
    </row>
    <row r="150" spans="3:15">
      <c r="C150" s="1291"/>
      <c r="D150" s="1291"/>
      <c r="E150" s="1291"/>
      <c r="F150" s="1292"/>
      <c r="G150" s="1292"/>
      <c r="H150" s="1292"/>
      <c r="I150" s="1292"/>
      <c r="J150" s="1292"/>
      <c r="K150" s="1292"/>
      <c r="L150" s="1293"/>
      <c r="M150" s="1293"/>
      <c r="N150" s="1293"/>
      <c r="O150" s="1293"/>
    </row>
    <row r="151" spans="3:15">
      <c r="C151" s="1291"/>
      <c r="D151" s="1291"/>
      <c r="E151" s="1291"/>
      <c r="F151" s="1292"/>
      <c r="G151" s="1292"/>
      <c r="H151" s="1292"/>
      <c r="I151" s="1292"/>
      <c r="J151" s="1292"/>
      <c r="K151" s="1292"/>
      <c r="L151" s="1293"/>
      <c r="M151" s="1293"/>
      <c r="N151" s="1293"/>
      <c r="O151" s="1293"/>
    </row>
    <row r="152" spans="3:15">
      <c r="C152" s="1291"/>
      <c r="D152" s="1291"/>
      <c r="E152" s="1291"/>
      <c r="F152" s="1292"/>
      <c r="G152" s="1292"/>
      <c r="H152" s="1292"/>
      <c r="I152" s="1292"/>
      <c r="J152" s="1292"/>
      <c r="K152" s="1292"/>
      <c r="L152" s="1293"/>
      <c r="M152" s="1293"/>
      <c r="N152" s="1293"/>
      <c r="O152" s="1293"/>
    </row>
    <row r="153" spans="3:15">
      <c r="C153" s="1291"/>
      <c r="D153" s="1291"/>
      <c r="E153" s="1291"/>
      <c r="F153" s="1292"/>
      <c r="G153" s="1292"/>
      <c r="H153" s="1292"/>
      <c r="I153" s="1292"/>
      <c r="J153" s="1292"/>
      <c r="K153" s="1292"/>
      <c r="L153" s="1293"/>
      <c r="M153" s="1293"/>
      <c r="N153" s="1293"/>
      <c r="O153" s="1293"/>
    </row>
    <row r="154" spans="3:15">
      <c r="C154" s="1291"/>
      <c r="D154" s="1291"/>
      <c r="E154" s="1291"/>
      <c r="F154" s="1292"/>
      <c r="G154" s="1292"/>
      <c r="H154" s="1292"/>
      <c r="I154" s="1292"/>
      <c r="J154" s="1292"/>
      <c r="K154" s="1292"/>
      <c r="L154" s="1293"/>
      <c r="M154" s="1293"/>
      <c r="N154" s="1293"/>
      <c r="O154" s="1293"/>
    </row>
    <row r="155" spans="3:15">
      <c r="C155" s="1291"/>
      <c r="D155" s="1291"/>
      <c r="E155" s="1291"/>
      <c r="F155" s="1292"/>
      <c r="G155" s="1292"/>
      <c r="H155" s="1292"/>
      <c r="I155" s="1292"/>
      <c r="J155" s="1292"/>
      <c r="K155" s="1292"/>
      <c r="L155" s="1293"/>
      <c r="M155" s="1293"/>
      <c r="N155" s="1293"/>
      <c r="O155" s="1293"/>
    </row>
    <row r="156" spans="3:15">
      <c r="C156" s="1291"/>
      <c r="D156" s="1291"/>
      <c r="E156" s="1291"/>
      <c r="F156" s="1292"/>
      <c r="G156" s="1292"/>
      <c r="H156" s="1292"/>
      <c r="I156" s="1292"/>
      <c r="J156" s="1292"/>
      <c r="K156" s="1292"/>
      <c r="L156" s="1293"/>
      <c r="M156" s="1293"/>
      <c r="N156" s="1293"/>
      <c r="O156" s="1293"/>
    </row>
    <row r="157" spans="3:15">
      <c r="C157" s="1291"/>
      <c r="D157" s="1291"/>
      <c r="E157" s="1291"/>
      <c r="F157" s="1292"/>
      <c r="G157" s="1292"/>
      <c r="H157" s="1292"/>
      <c r="I157" s="1292"/>
      <c r="J157" s="1292"/>
      <c r="K157" s="1292"/>
      <c r="L157" s="1293"/>
      <c r="M157" s="1293"/>
      <c r="N157" s="1293"/>
      <c r="O157" s="1293"/>
    </row>
    <row r="158" spans="3:15">
      <c r="C158" s="1291"/>
      <c r="D158" s="1291"/>
      <c r="E158" s="1291"/>
      <c r="F158" s="1292"/>
      <c r="G158" s="1292"/>
      <c r="H158" s="1292"/>
      <c r="I158" s="1292"/>
      <c r="J158" s="1292"/>
      <c r="K158" s="1292"/>
      <c r="L158" s="1293"/>
      <c r="M158" s="1293"/>
      <c r="N158" s="1293"/>
      <c r="O158" s="1293"/>
    </row>
    <row r="159" spans="3:15">
      <c r="C159" s="1291"/>
      <c r="D159" s="1291"/>
      <c r="E159" s="1291"/>
      <c r="F159" s="1292"/>
      <c r="G159" s="1292"/>
      <c r="H159" s="1292"/>
      <c r="I159" s="1292"/>
      <c r="J159" s="1292"/>
      <c r="K159" s="1292"/>
      <c r="L159" s="1293"/>
      <c r="M159" s="1293"/>
      <c r="N159" s="1293"/>
      <c r="O159" s="1293"/>
    </row>
    <row r="160" spans="3:15">
      <c r="C160" s="1291"/>
      <c r="D160" s="1291"/>
      <c r="E160" s="1291"/>
      <c r="F160" s="1292"/>
      <c r="G160" s="1292"/>
      <c r="H160" s="1292"/>
      <c r="I160" s="1292"/>
      <c r="J160" s="1292"/>
      <c r="K160" s="1292"/>
      <c r="L160" s="1293"/>
      <c r="M160" s="1293"/>
      <c r="N160" s="1293"/>
      <c r="O160" s="1293"/>
    </row>
    <row r="161" spans="3:15">
      <c r="C161" s="1291"/>
      <c r="D161" s="1291"/>
      <c r="E161" s="1291"/>
      <c r="F161" s="1292"/>
      <c r="G161" s="1292"/>
      <c r="H161" s="1292"/>
      <c r="I161" s="1292"/>
      <c r="J161" s="1292"/>
      <c r="K161" s="1292"/>
      <c r="L161" s="1293"/>
      <c r="M161" s="1293"/>
      <c r="N161" s="1293"/>
      <c r="O161" s="1293"/>
    </row>
    <row r="162" spans="3:15">
      <c r="C162" s="1291"/>
      <c r="D162" s="1291"/>
      <c r="E162" s="1291"/>
      <c r="F162" s="1292"/>
      <c r="G162" s="1292"/>
      <c r="H162" s="1292"/>
      <c r="I162" s="1292"/>
      <c r="J162" s="1292"/>
      <c r="K162" s="1292"/>
      <c r="L162" s="1293"/>
      <c r="M162" s="1293"/>
      <c r="N162" s="1293"/>
      <c r="O162" s="1293"/>
    </row>
    <row r="163" spans="3:15">
      <c r="C163" s="1291"/>
      <c r="D163" s="1291"/>
      <c r="E163" s="1291"/>
      <c r="F163" s="1292"/>
      <c r="G163" s="1292"/>
      <c r="H163" s="1292"/>
      <c r="I163" s="1292"/>
      <c r="J163" s="1292"/>
      <c r="K163" s="1292"/>
      <c r="L163" s="1293"/>
      <c r="M163" s="1293"/>
      <c r="N163" s="1293"/>
      <c r="O163" s="1293"/>
    </row>
    <row r="164" spans="3:15">
      <c r="C164" s="1291"/>
      <c r="D164" s="1291"/>
      <c r="E164" s="1291"/>
      <c r="F164" s="1292"/>
      <c r="G164" s="1292"/>
      <c r="H164" s="1292"/>
      <c r="I164" s="1292"/>
      <c r="J164" s="1292"/>
      <c r="K164" s="1292"/>
      <c r="L164" s="1293"/>
      <c r="M164" s="1293"/>
      <c r="N164" s="1293"/>
      <c r="O164" s="1293"/>
    </row>
    <row r="165" spans="3:15">
      <c r="C165" s="1291"/>
      <c r="D165" s="1291"/>
      <c r="E165" s="1291"/>
      <c r="F165" s="1292"/>
      <c r="G165" s="1292"/>
      <c r="H165" s="1292"/>
      <c r="I165" s="1292"/>
      <c r="J165" s="1292"/>
      <c r="K165" s="1292"/>
      <c r="L165" s="1293"/>
      <c r="M165" s="1293"/>
      <c r="N165" s="1293"/>
      <c r="O165" s="1293"/>
    </row>
    <row r="166" spans="3:15">
      <c r="C166" s="1291"/>
      <c r="D166" s="1291"/>
      <c r="E166" s="1291"/>
      <c r="F166" s="1292"/>
      <c r="G166" s="1292"/>
      <c r="H166" s="1292"/>
      <c r="I166" s="1292"/>
      <c r="J166" s="1292"/>
      <c r="K166" s="1292"/>
      <c r="L166" s="1293"/>
      <c r="M166" s="1293"/>
      <c r="N166" s="1293"/>
      <c r="O166" s="1293"/>
    </row>
    <row r="167" spans="3:15">
      <c r="C167" s="1291"/>
      <c r="D167" s="1291"/>
      <c r="E167" s="1291"/>
      <c r="F167" s="1292"/>
      <c r="G167" s="1292"/>
      <c r="H167" s="1292"/>
      <c r="I167" s="1292"/>
      <c r="J167" s="1292"/>
      <c r="K167" s="1292"/>
      <c r="L167" s="1293"/>
      <c r="M167" s="1293"/>
      <c r="N167" s="1293"/>
      <c r="O167" s="1293"/>
    </row>
    <row r="168" spans="3:15">
      <c r="C168" s="1291"/>
      <c r="D168" s="1291"/>
      <c r="E168" s="1291"/>
      <c r="F168" s="1292"/>
      <c r="G168" s="1292"/>
      <c r="H168" s="1292"/>
      <c r="I168" s="1292"/>
      <c r="J168" s="1292"/>
      <c r="K168" s="1292"/>
      <c r="L168" s="1293"/>
      <c r="M168" s="1293"/>
      <c r="N168" s="1293"/>
      <c r="O168" s="1293"/>
    </row>
    <row r="169" spans="3:15">
      <c r="C169" s="1291"/>
      <c r="D169" s="1291"/>
      <c r="E169" s="1291"/>
      <c r="F169" s="1292"/>
      <c r="G169" s="1292"/>
      <c r="H169" s="1292"/>
      <c r="I169" s="1292"/>
      <c r="J169" s="1292"/>
      <c r="K169" s="1292"/>
      <c r="L169" s="1293"/>
      <c r="M169" s="1293"/>
      <c r="N169" s="1293"/>
      <c r="O169" s="1293"/>
    </row>
    <row r="170" spans="3:15">
      <c r="C170" s="1291"/>
      <c r="D170" s="1291"/>
      <c r="E170" s="1291"/>
      <c r="F170" s="1292"/>
      <c r="G170" s="1292"/>
      <c r="H170" s="1292"/>
      <c r="I170" s="1292"/>
      <c r="J170" s="1292"/>
      <c r="K170" s="1292"/>
      <c r="L170" s="1293"/>
      <c r="M170" s="1293"/>
      <c r="N170" s="1293"/>
      <c r="O170" s="1293"/>
    </row>
    <row r="171" spans="3:15">
      <c r="C171" s="1291"/>
      <c r="D171" s="1291"/>
      <c r="E171" s="1291"/>
      <c r="F171" s="1292"/>
      <c r="G171" s="1292"/>
      <c r="H171" s="1292"/>
      <c r="I171" s="1292"/>
      <c r="J171" s="1292"/>
      <c r="K171" s="1292"/>
      <c r="L171" s="1293"/>
      <c r="M171" s="1293"/>
      <c r="N171" s="1293"/>
      <c r="O171" s="1293"/>
    </row>
    <row r="172" spans="3:15">
      <c r="C172" s="1291"/>
      <c r="D172" s="1291"/>
      <c r="E172" s="1291"/>
      <c r="F172" s="1292"/>
      <c r="G172" s="1292"/>
      <c r="H172" s="1292"/>
      <c r="I172" s="1292"/>
      <c r="J172" s="1292"/>
      <c r="K172" s="1292"/>
      <c r="L172" s="1293"/>
      <c r="M172" s="1293"/>
      <c r="N172" s="1293"/>
      <c r="O172" s="1293"/>
    </row>
    <row r="173" spans="3:15">
      <c r="C173" s="1291"/>
      <c r="D173" s="1291"/>
      <c r="E173" s="1291"/>
      <c r="F173" s="1292"/>
      <c r="G173" s="1292"/>
      <c r="H173" s="1292"/>
      <c r="I173" s="1292"/>
      <c r="J173" s="1292"/>
      <c r="K173" s="1292"/>
      <c r="L173" s="1293"/>
      <c r="M173" s="1293"/>
      <c r="N173" s="1293"/>
      <c r="O173" s="1293"/>
    </row>
    <row r="174" spans="3:15">
      <c r="C174" s="1291"/>
      <c r="D174" s="1291"/>
      <c r="E174" s="1291"/>
      <c r="F174" s="1292"/>
      <c r="G174" s="1292"/>
      <c r="H174" s="1292"/>
      <c r="I174" s="1292"/>
      <c r="J174" s="1292"/>
      <c r="K174" s="1292"/>
      <c r="L174" s="1293"/>
      <c r="M174" s="1293"/>
      <c r="N174" s="1293"/>
      <c r="O174" s="1293"/>
    </row>
    <row r="175" spans="3:15">
      <c r="C175" s="1291"/>
      <c r="D175" s="1291"/>
      <c r="E175" s="1291"/>
      <c r="F175" s="1292"/>
      <c r="G175" s="1292"/>
      <c r="H175" s="1292"/>
      <c r="I175" s="1292"/>
      <c r="J175" s="1292"/>
      <c r="K175" s="1292"/>
      <c r="L175" s="1293"/>
      <c r="M175" s="1293"/>
      <c r="N175" s="1293"/>
      <c r="O175" s="1293"/>
    </row>
    <row r="176" spans="3:15">
      <c r="C176" s="1291"/>
      <c r="D176" s="1291"/>
      <c r="E176" s="1291"/>
      <c r="F176" s="1292"/>
      <c r="G176" s="1292"/>
      <c r="H176" s="1292"/>
      <c r="I176" s="1292"/>
      <c r="J176" s="1292"/>
      <c r="K176" s="1292"/>
      <c r="L176" s="1293"/>
      <c r="M176" s="1293"/>
      <c r="N176" s="1293"/>
      <c r="O176" s="1293"/>
    </row>
    <row r="177" spans="3:15">
      <c r="C177" s="1291"/>
      <c r="D177" s="1291"/>
      <c r="E177" s="1291"/>
      <c r="F177" s="1292"/>
      <c r="G177" s="1292"/>
      <c r="H177" s="1292"/>
      <c r="I177" s="1292"/>
      <c r="J177" s="1292"/>
      <c r="K177" s="1292"/>
      <c r="L177" s="1293"/>
      <c r="M177" s="1293"/>
      <c r="N177" s="1293"/>
      <c r="O177" s="1293"/>
    </row>
    <row r="178" spans="3:15">
      <c r="C178" s="1291"/>
      <c r="D178" s="1291"/>
      <c r="E178" s="1291"/>
      <c r="F178" s="1292"/>
      <c r="G178" s="1292"/>
      <c r="H178" s="1292"/>
      <c r="I178" s="1292"/>
      <c r="J178" s="1292"/>
      <c r="K178" s="1292"/>
      <c r="L178" s="1293"/>
      <c r="M178" s="1293"/>
      <c r="N178" s="1293"/>
      <c r="O178" s="1293"/>
    </row>
    <row r="179" spans="3:15">
      <c r="C179" s="1291"/>
      <c r="D179" s="1291"/>
      <c r="E179" s="1291"/>
      <c r="F179" s="1292"/>
      <c r="G179" s="1292"/>
      <c r="H179" s="1292"/>
      <c r="I179" s="1292"/>
      <c r="J179" s="1292"/>
      <c r="K179" s="1292"/>
      <c r="L179" s="1293"/>
      <c r="M179" s="1293"/>
      <c r="N179" s="1293"/>
      <c r="O179" s="1293"/>
    </row>
    <row r="180" spans="3:15">
      <c r="C180" s="1291"/>
      <c r="D180" s="1291"/>
      <c r="E180" s="1291"/>
      <c r="F180" s="1292"/>
      <c r="G180" s="1292"/>
      <c r="H180" s="1292"/>
      <c r="I180" s="1292"/>
      <c r="J180" s="1292"/>
      <c r="K180" s="1292"/>
      <c r="L180" s="1293"/>
      <c r="M180" s="1293"/>
      <c r="N180" s="1293"/>
      <c r="O180" s="1293"/>
    </row>
    <row r="181" spans="3:15">
      <c r="C181" s="1291"/>
      <c r="D181" s="1291"/>
      <c r="E181" s="1291"/>
      <c r="F181" s="1292"/>
      <c r="G181" s="1292"/>
      <c r="H181" s="1292"/>
      <c r="I181" s="1292"/>
      <c r="J181" s="1292"/>
      <c r="K181" s="1292"/>
      <c r="L181" s="1293"/>
      <c r="M181" s="1293"/>
      <c r="N181" s="1293"/>
      <c r="O181" s="1293"/>
    </row>
    <row r="182" spans="3:15">
      <c r="C182" s="1291"/>
      <c r="D182" s="1291"/>
      <c r="E182" s="1291"/>
      <c r="F182" s="1292"/>
      <c r="G182" s="1292"/>
      <c r="H182" s="1292"/>
      <c r="I182" s="1292"/>
      <c r="J182" s="1292"/>
      <c r="K182" s="1292"/>
      <c r="L182" s="1293"/>
      <c r="M182" s="1293"/>
      <c r="N182" s="1293"/>
      <c r="O182" s="1293"/>
    </row>
    <row r="183" spans="3:15">
      <c r="C183" s="1291"/>
      <c r="D183" s="1291"/>
      <c r="E183" s="1291"/>
      <c r="F183" s="1292"/>
      <c r="G183" s="1292"/>
      <c r="H183" s="1292"/>
      <c r="I183" s="1292"/>
      <c r="J183" s="1292"/>
      <c r="K183" s="1292"/>
      <c r="L183" s="1293"/>
      <c r="M183" s="1293"/>
      <c r="N183" s="1293"/>
      <c r="O183" s="1293"/>
    </row>
    <row r="184" spans="3:15">
      <c r="C184" s="1291"/>
      <c r="D184" s="1291"/>
      <c r="E184" s="1291"/>
      <c r="F184" s="1292"/>
      <c r="G184" s="1292"/>
      <c r="H184" s="1292"/>
      <c r="I184" s="1292"/>
      <c r="J184" s="1292"/>
      <c r="K184" s="1292"/>
      <c r="L184" s="1293"/>
      <c r="M184" s="1293"/>
      <c r="N184" s="1293"/>
      <c r="O184" s="1293"/>
    </row>
    <row r="185" spans="3:15">
      <c r="C185" s="1291"/>
      <c r="D185" s="1291"/>
      <c r="E185" s="1291"/>
      <c r="F185" s="1292"/>
      <c r="G185" s="1292"/>
      <c r="H185" s="1292"/>
      <c r="I185" s="1292"/>
      <c r="J185" s="1292"/>
      <c r="K185" s="1292"/>
      <c r="L185" s="1293"/>
      <c r="M185" s="1293"/>
      <c r="N185" s="1293"/>
      <c r="O185" s="1293"/>
    </row>
    <row r="186" spans="3:15">
      <c r="C186" s="1291"/>
      <c r="D186" s="1291"/>
      <c r="E186" s="1291"/>
      <c r="F186" s="1292"/>
      <c r="G186" s="1292"/>
      <c r="H186" s="1292"/>
      <c r="I186" s="1292"/>
      <c r="J186" s="1292"/>
      <c r="K186" s="1292"/>
      <c r="L186" s="1293"/>
      <c r="M186" s="1293"/>
      <c r="N186" s="1293"/>
      <c r="O186" s="1293"/>
    </row>
    <row r="187" spans="3:15">
      <c r="C187" s="1291"/>
      <c r="D187" s="1291"/>
      <c r="E187" s="1291"/>
      <c r="F187" s="1292"/>
      <c r="G187" s="1292"/>
      <c r="H187" s="1292"/>
      <c r="I187" s="1292"/>
      <c r="J187" s="1292"/>
      <c r="K187" s="1292"/>
      <c r="L187" s="1293"/>
      <c r="M187" s="1293"/>
      <c r="N187" s="1293"/>
      <c r="O187" s="1293"/>
    </row>
    <row r="188" spans="3:15">
      <c r="C188" s="1291"/>
      <c r="D188" s="1291"/>
      <c r="E188" s="1291"/>
      <c r="F188" s="1292"/>
      <c r="G188" s="1292"/>
      <c r="H188" s="1292"/>
      <c r="I188" s="1292"/>
      <c r="J188" s="1292"/>
      <c r="K188" s="1292"/>
      <c r="L188" s="1293"/>
      <c r="M188" s="1293"/>
      <c r="N188" s="1293"/>
      <c r="O188" s="1293"/>
    </row>
    <row r="189" spans="3:15">
      <c r="C189" s="1291"/>
      <c r="D189" s="1291"/>
      <c r="E189" s="1291"/>
      <c r="F189" s="1292"/>
      <c r="G189" s="1292"/>
      <c r="H189" s="1292"/>
      <c r="I189" s="1292"/>
      <c r="J189" s="1292"/>
      <c r="K189" s="1292"/>
      <c r="L189" s="1293"/>
      <c r="M189" s="1293"/>
      <c r="N189" s="1293"/>
      <c r="O189" s="1293"/>
    </row>
    <row r="190" spans="3:15">
      <c r="C190" s="1291"/>
      <c r="D190" s="1291"/>
      <c r="E190" s="1291"/>
      <c r="F190" s="1292"/>
      <c r="G190" s="1292"/>
      <c r="H190" s="1292"/>
      <c r="I190" s="1292"/>
      <c r="J190" s="1292"/>
      <c r="K190" s="1292"/>
      <c r="L190" s="1293"/>
      <c r="M190" s="1293"/>
      <c r="N190" s="1293"/>
      <c r="O190" s="1293"/>
    </row>
    <row r="191" spans="3:15">
      <c r="C191" s="1291"/>
      <c r="D191" s="1291"/>
      <c r="E191" s="1291"/>
      <c r="F191" s="1292"/>
      <c r="G191" s="1292"/>
      <c r="H191" s="1292"/>
      <c r="I191" s="1292"/>
      <c r="J191" s="1292"/>
      <c r="K191" s="1292"/>
      <c r="L191" s="1293"/>
      <c r="M191" s="1293"/>
      <c r="N191" s="1293"/>
      <c r="O191" s="1293"/>
    </row>
    <row r="192" spans="3:15">
      <c r="C192" s="1291"/>
      <c r="D192" s="1291"/>
      <c r="E192" s="1291"/>
      <c r="F192" s="1292"/>
      <c r="G192" s="1292"/>
      <c r="H192" s="1292"/>
      <c r="I192" s="1292"/>
      <c r="J192" s="1292"/>
      <c r="K192" s="1292"/>
      <c r="L192" s="1293"/>
      <c r="M192" s="1293"/>
      <c r="N192" s="1293"/>
      <c r="O192" s="1293"/>
    </row>
    <row r="193" spans="3:15">
      <c r="C193" s="1291"/>
      <c r="D193" s="1291"/>
      <c r="E193" s="1291"/>
      <c r="F193" s="1292"/>
      <c r="G193" s="1292"/>
      <c r="H193" s="1292"/>
      <c r="I193" s="1292"/>
      <c r="J193" s="1292"/>
      <c r="K193" s="1292"/>
      <c r="L193" s="1293"/>
      <c r="M193" s="1293"/>
      <c r="N193" s="1293"/>
      <c r="O193" s="1293"/>
    </row>
    <row r="194" spans="3:15">
      <c r="C194" s="1291"/>
      <c r="D194" s="1291"/>
      <c r="E194" s="1291"/>
      <c r="F194" s="1292"/>
      <c r="G194" s="1292"/>
      <c r="H194" s="1292"/>
      <c r="I194" s="1292"/>
      <c r="J194" s="1292"/>
      <c r="K194" s="1292"/>
      <c r="L194" s="1293"/>
      <c r="M194" s="1293"/>
      <c r="N194" s="1293"/>
      <c r="O194" s="1293"/>
    </row>
    <row r="195" spans="3:15">
      <c r="C195" s="1291"/>
      <c r="D195" s="1291"/>
      <c r="E195" s="1291"/>
      <c r="F195" s="1292"/>
      <c r="G195" s="1292"/>
      <c r="H195" s="1292"/>
      <c r="I195" s="1292"/>
      <c r="J195" s="1292"/>
      <c r="K195" s="1292"/>
      <c r="L195" s="1293"/>
      <c r="M195" s="1293"/>
      <c r="N195" s="1293"/>
      <c r="O195" s="1293"/>
    </row>
    <row r="196" spans="3:15">
      <c r="C196" s="1291"/>
      <c r="D196" s="1291"/>
      <c r="E196" s="1291"/>
      <c r="F196" s="1292"/>
      <c r="G196" s="1292"/>
      <c r="H196" s="1292"/>
      <c r="I196" s="1292"/>
      <c r="J196" s="1292"/>
      <c r="K196" s="1292"/>
      <c r="L196" s="1293"/>
      <c r="M196" s="1293"/>
      <c r="N196" s="1293"/>
      <c r="O196" s="1293"/>
    </row>
    <row r="197" spans="3:15">
      <c r="C197" s="1291"/>
      <c r="D197" s="1291"/>
      <c r="E197" s="1291"/>
      <c r="F197" s="1292"/>
      <c r="G197" s="1292"/>
      <c r="H197" s="1292"/>
      <c r="I197" s="1292"/>
      <c r="J197" s="1292"/>
      <c r="K197" s="1292"/>
      <c r="L197" s="1293"/>
      <c r="M197" s="1293"/>
      <c r="N197" s="1293"/>
      <c r="O197" s="1293"/>
    </row>
    <row r="198" spans="3:15">
      <c r="C198" s="1291"/>
      <c r="D198" s="1291"/>
      <c r="E198" s="1291"/>
      <c r="F198" s="1292"/>
      <c r="G198" s="1292"/>
      <c r="H198" s="1292"/>
      <c r="I198" s="1292"/>
      <c r="J198" s="1292"/>
      <c r="K198" s="1292"/>
      <c r="L198" s="1293"/>
      <c r="M198" s="1293"/>
      <c r="N198" s="1293"/>
      <c r="O198" s="1293"/>
    </row>
    <row r="199" spans="3:15">
      <c r="C199" s="1291"/>
      <c r="D199" s="1291"/>
      <c r="E199" s="1291"/>
      <c r="F199" s="1292"/>
      <c r="G199" s="1292"/>
      <c r="H199" s="1292"/>
      <c r="I199" s="1292"/>
      <c r="J199" s="1292"/>
      <c r="K199" s="1292"/>
      <c r="L199" s="1293"/>
      <c r="M199" s="1293"/>
      <c r="N199" s="1293"/>
      <c r="O199" s="1293"/>
    </row>
    <row r="200" spans="3:15">
      <c r="C200" s="1291"/>
      <c r="D200" s="1291"/>
      <c r="E200" s="1291"/>
      <c r="F200" s="1292"/>
      <c r="G200" s="1292"/>
      <c r="H200" s="1292"/>
      <c r="I200" s="1292"/>
      <c r="J200" s="1292"/>
      <c r="K200" s="1292"/>
      <c r="L200" s="1293"/>
      <c r="M200" s="1293"/>
      <c r="N200" s="1293"/>
      <c r="O200" s="1293"/>
    </row>
    <row r="201" spans="3:15">
      <c r="C201" s="1291"/>
      <c r="D201" s="1291"/>
      <c r="E201" s="1291"/>
      <c r="F201" s="1292"/>
      <c r="G201" s="1292"/>
      <c r="H201" s="1292"/>
      <c r="I201" s="1292"/>
      <c r="J201" s="1292"/>
      <c r="K201" s="1292"/>
      <c r="L201" s="1293"/>
      <c r="M201" s="1293"/>
      <c r="N201" s="1293"/>
      <c r="O201" s="1293"/>
    </row>
    <row r="202" spans="3:15">
      <c r="C202" s="1291"/>
      <c r="D202" s="1291"/>
      <c r="E202" s="1291"/>
      <c r="F202" s="1292"/>
      <c r="G202" s="1292"/>
      <c r="H202" s="1292"/>
      <c r="I202" s="1292"/>
      <c r="J202" s="1292"/>
      <c r="K202" s="1292"/>
      <c r="L202" s="1293"/>
      <c r="M202" s="1293"/>
      <c r="N202" s="1293"/>
      <c r="O202" s="1293"/>
    </row>
    <row r="203" spans="3:15">
      <c r="C203" s="1291"/>
      <c r="D203" s="1291"/>
      <c r="E203" s="1291"/>
      <c r="F203" s="1292"/>
      <c r="G203" s="1292"/>
      <c r="H203" s="1292"/>
      <c r="I203" s="1292"/>
      <c r="J203" s="1292"/>
      <c r="K203" s="1292"/>
      <c r="L203" s="1293"/>
      <c r="M203" s="1293"/>
      <c r="N203" s="1293"/>
      <c r="O203" s="1293"/>
    </row>
    <row r="204" spans="3:15">
      <c r="C204" s="1291"/>
      <c r="D204" s="1291"/>
      <c r="E204" s="1291"/>
      <c r="F204" s="1292"/>
      <c r="G204" s="1292"/>
      <c r="H204" s="1292"/>
      <c r="I204" s="1292"/>
      <c r="J204" s="1292"/>
      <c r="K204" s="1292"/>
      <c r="L204" s="1293"/>
      <c r="M204" s="1293"/>
      <c r="N204" s="1293"/>
      <c r="O204" s="1293"/>
    </row>
    <row r="205" spans="3:15">
      <c r="C205" s="1291"/>
      <c r="D205" s="1291"/>
      <c r="E205" s="1291"/>
      <c r="F205" s="1292"/>
      <c r="G205" s="1292"/>
      <c r="H205" s="1292"/>
      <c r="I205" s="1292"/>
      <c r="J205" s="1292"/>
      <c r="K205" s="1292"/>
      <c r="L205" s="1293"/>
      <c r="M205" s="1293"/>
      <c r="N205" s="1293"/>
      <c r="O205" s="1293"/>
    </row>
    <row r="206" spans="3:15">
      <c r="C206" s="1291"/>
      <c r="D206" s="1291"/>
      <c r="E206" s="1291"/>
      <c r="F206" s="1292"/>
      <c r="G206" s="1292"/>
      <c r="H206" s="1292"/>
      <c r="I206" s="1292"/>
      <c r="J206" s="1292"/>
      <c r="K206" s="1292"/>
      <c r="L206" s="1293"/>
      <c r="M206" s="1293"/>
      <c r="N206" s="1293"/>
      <c r="O206" s="1293"/>
    </row>
    <row r="207" spans="3:15">
      <c r="C207" s="1291"/>
      <c r="D207" s="1291"/>
      <c r="E207" s="1291"/>
      <c r="F207" s="1292"/>
      <c r="G207" s="1292"/>
      <c r="H207" s="1292"/>
      <c r="I207" s="1292"/>
      <c r="J207" s="1292"/>
      <c r="K207" s="1292"/>
      <c r="L207" s="1293"/>
      <c r="M207" s="1293"/>
      <c r="N207" s="1293"/>
      <c r="O207" s="1293"/>
    </row>
    <row r="208" spans="3:15">
      <c r="C208" s="1291"/>
      <c r="D208" s="1291"/>
      <c r="E208" s="1291"/>
      <c r="F208" s="1292"/>
      <c r="G208" s="1292"/>
      <c r="H208" s="1292"/>
      <c r="I208" s="1292"/>
      <c r="J208" s="1292"/>
      <c r="K208" s="1292"/>
      <c r="L208" s="1293"/>
      <c r="M208" s="1293"/>
      <c r="N208" s="1293"/>
      <c r="O208" s="1293"/>
    </row>
    <row r="209" spans="3:15">
      <c r="C209" s="1291"/>
      <c r="D209" s="1291"/>
      <c r="E209" s="1291"/>
      <c r="F209" s="1292"/>
      <c r="G209" s="1292"/>
      <c r="H209" s="1292"/>
      <c r="I209" s="1292"/>
      <c r="J209" s="1292"/>
      <c r="K209" s="1292"/>
      <c r="L209" s="1293"/>
      <c r="M209" s="1293"/>
      <c r="N209" s="1293"/>
      <c r="O209" s="1293"/>
    </row>
    <row r="210" spans="3:15">
      <c r="C210" s="1291"/>
      <c r="D210" s="1291"/>
      <c r="E210" s="1291"/>
      <c r="F210" s="1292"/>
      <c r="G210" s="1292"/>
      <c r="H210" s="1292"/>
      <c r="I210" s="1292"/>
      <c r="J210" s="1292"/>
      <c r="K210" s="1292"/>
      <c r="L210" s="1293"/>
      <c r="M210" s="1293"/>
      <c r="N210" s="1293"/>
      <c r="O210" s="1293"/>
    </row>
    <row r="211" spans="3:15">
      <c r="C211" s="1291"/>
      <c r="D211" s="1291"/>
      <c r="E211" s="1291"/>
      <c r="F211" s="1292"/>
      <c r="G211" s="1292"/>
      <c r="H211" s="1292"/>
      <c r="I211" s="1292"/>
      <c r="J211" s="1292"/>
      <c r="K211" s="1292"/>
      <c r="L211" s="1293"/>
      <c r="M211" s="1293"/>
      <c r="N211" s="1293"/>
      <c r="O211" s="1293"/>
    </row>
    <row r="212" spans="3:15">
      <c r="C212" s="1291"/>
      <c r="D212" s="1291"/>
      <c r="E212" s="1291"/>
      <c r="F212" s="1292"/>
      <c r="G212" s="1292"/>
      <c r="H212" s="1292"/>
      <c r="I212" s="1292"/>
      <c r="J212" s="1292"/>
      <c r="K212" s="1292"/>
      <c r="L212" s="1293"/>
      <c r="M212" s="1293"/>
      <c r="N212" s="1293"/>
      <c r="O212" s="1293"/>
    </row>
    <row r="213" spans="3:15">
      <c r="C213" s="1291"/>
      <c r="D213" s="1291"/>
      <c r="E213" s="1291"/>
      <c r="F213" s="1292"/>
      <c r="G213" s="1292"/>
      <c r="H213" s="1292"/>
      <c r="I213" s="1292"/>
      <c r="J213" s="1292"/>
      <c r="K213" s="1292"/>
      <c r="L213" s="1293"/>
      <c r="M213" s="1293"/>
      <c r="N213" s="1293"/>
      <c r="O213" s="1293"/>
    </row>
    <row r="214" spans="3:15">
      <c r="C214" s="1291"/>
      <c r="D214" s="1291"/>
      <c r="E214" s="1291"/>
      <c r="F214" s="1292"/>
      <c r="G214" s="1292"/>
      <c r="H214" s="1292"/>
      <c r="I214" s="1292"/>
      <c r="J214" s="1292"/>
      <c r="K214" s="1292"/>
      <c r="L214" s="1293"/>
      <c r="M214" s="1293"/>
      <c r="N214" s="1293"/>
      <c r="O214" s="1293"/>
    </row>
    <row r="215" spans="3:15">
      <c r="C215" s="1291"/>
      <c r="D215" s="1291"/>
      <c r="E215" s="1291"/>
      <c r="F215" s="1292"/>
      <c r="G215" s="1292"/>
      <c r="H215" s="1292"/>
      <c r="I215" s="1292"/>
      <c r="J215" s="1292"/>
      <c r="K215" s="1292"/>
      <c r="L215" s="1293"/>
      <c r="M215" s="1293"/>
      <c r="N215" s="1293"/>
      <c r="O215" s="1293"/>
    </row>
    <row r="216" spans="3:15">
      <c r="C216" s="1291"/>
      <c r="D216" s="1291"/>
      <c r="E216" s="1291"/>
      <c r="F216" s="1292"/>
      <c r="G216" s="1292"/>
      <c r="H216" s="1292"/>
      <c r="I216" s="1292"/>
      <c r="J216" s="1292"/>
      <c r="K216" s="1292"/>
      <c r="L216" s="1293"/>
      <c r="M216" s="1293"/>
      <c r="N216" s="1293"/>
      <c r="O216" s="1293"/>
    </row>
    <row r="217" spans="3:15">
      <c r="C217" s="1291"/>
      <c r="D217" s="1291"/>
      <c r="E217" s="1291"/>
      <c r="F217" s="1292"/>
      <c r="G217" s="1292"/>
      <c r="H217" s="1292"/>
      <c r="I217" s="1292"/>
      <c r="J217" s="1292"/>
      <c r="K217" s="1292"/>
      <c r="L217" s="1293"/>
      <c r="M217" s="1293"/>
      <c r="N217" s="1293"/>
      <c r="O217" s="1293"/>
    </row>
    <row r="218" spans="3:15">
      <c r="C218" s="1291"/>
      <c r="D218" s="1291"/>
      <c r="E218" s="1291"/>
      <c r="F218" s="1292"/>
      <c r="G218" s="1292"/>
      <c r="H218" s="1292"/>
      <c r="I218" s="1292"/>
      <c r="J218" s="1292"/>
      <c r="K218" s="1292"/>
      <c r="L218" s="1293"/>
      <c r="M218" s="1293"/>
      <c r="N218" s="1293"/>
      <c r="O218" s="1293"/>
    </row>
    <row r="219" spans="3:15">
      <c r="C219" s="1291"/>
      <c r="D219" s="1291"/>
      <c r="E219" s="1291"/>
      <c r="F219" s="1292"/>
      <c r="G219" s="1292"/>
      <c r="H219" s="1292"/>
      <c r="I219" s="1292"/>
      <c r="J219" s="1292"/>
      <c r="K219" s="1292"/>
      <c r="L219" s="1293"/>
      <c r="M219" s="1293"/>
      <c r="N219" s="1293"/>
      <c r="O219" s="1293"/>
    </row>
    <row r="220" spans="3:15">
      <c r="C220" s="1291"/>
      <c r="D220" s="1291"/>
      <c r="E220" s="1291"/>
      <c r="F220" s="1292"/>
      <c r="G220" s="1292"/>
      <c r="H220" s="1292"/>
      <c r="I220" s="1292"/>
      <c r="J220" s="1292"/>
      <c r="K220" s="1292"/>
      <c r="L220" s="1293"/>
      <c r="M220" s="1293"/>
      <c r="N220" s="1293"/>
      <c r="O220" s="1293"/>
    </row>
    <row r="221" spans="3:15">
      <c r="C221" s="1291"/>
      <c r="D221" s="1291"/>
      <c r="E221" s="1291"/>
      <c r="F221" s="1292"/>
      <c r="G221" s="1292"/>
      <c r="H221" s="1292"/>
      <c r="I221" s="1292"/>
      <c r="J221" s="1292"/>
      <c r="K221" s="1292"/>
      <c r="L221" s="1293"/>
      <c r="M221" s="1293"/>
      <c r="N221" s="1293"/>
      <c r="O221" s="1293"/>
    </row>
    <row r="222" spans="3:15">
      <c r="C222" s="1291"/>
      <c r="D222" s="1291"/>
      <c r="E222" s="1291"/>
      <c r="F222" s="1292"/>
      <c r="G222" s="1292"/>
      <c r="H222" s="1292"/>
      <c r="I222" s="1292"/>
      <c r="J222" s="1292"/>
      <c r="K222" s="1292"/>
      <c r="L222" s="1293"/>
      <c r="M222" s="1293"/>
      <c r="N222" s="1293"/>
      <c r="O222" s="1293"/>
    </row>
    <row r="223" spans="3:15">
      <c r="C223" s="1291"/>
      <c r="D223" s="1291"/>
      <c r="E223" s="1291"/>
      <c r="F223" s="1292"/>
      <c r="G223" s="1292"/>
      <c r="H223" s="1292"/>
      <c r="I223" s="1292"/>
      <c r="J223" s="1292"/>
      <c r="K223" s="1292"/>
      <c r="L223" s="1293"/>
      <c r="M223" s="1293"/>
      <c r="N223" s="1293"/>
      <c r="O223" s="1293"/>
    </row>
    <row r="224" spans="3:15">
      <c r="C224" s="1291"/>
      <c r="D224" s="1291"/>
      <c r="E224" s="1291"/>
      <c r="F224" s="1292"/>
      <c r="G224" s="1292"/>
      <c r="H224" s="1292"/>
      <c r="I224" s="1292"/>
      <c r="J224" s="1292"/>
      <c r="K224" s="1292"/>
      <c r="L224" s="1293"/>
      <c r="M224" s="1293"/>
      <c r="N224" s="1293"/>
      <c r="O224" s="1293"/>
    </row>
    <row r="225" spans="3:15">
      <c r="C225" s="1291"/>
      <c r="D225" s="1291"/>
      <c r="E225" s="1291"/>
      <c r="F225" s="1292"/>
      <c r="G225" s="1292"/>
      <c r="H225" s="1292"/>
      <c r="I225" s="1292"/>
      <c r="J225" s="1292"/>
      <c r="K225" s="1292"/>
      <c r="L225" s="1293"/>
      <c r="M225" s="1293"/>
      <c r="N225" s="1293"/>
      <c r="O225" s="1293"/>
    </row>
    <row r="226" spans="3:15">
      <c r="C226" s="1291"/>
      <c r="D226" s="1291"/>
      <c r="E226" s="1291"/>
      <c r="F226" s="1292"/>
      <c r="G226" s="1292"/>
      <c r="H226" s="1292"/>
      <c r="I226" s="1292"/>
      <c r="J226" s="1292"/>
      <c r="K226" s="1292"/>
      <c r="L226" s="1293"/>
      <c r="M226" s="1293"/>
      <c r="N226" s="1293"/>
      <c r="O226" s="1293"/>
    </row>
    <row r="227" spans="3:15">
      <c r="C227" s="1291"/>
      <c r="D227" s="1291"/>
      <c r="E227" s="1291"/>
      <c r="F227" s="1292"/>
      <c r="G227" s="1292"/>
      <c r="H227" s="1292"/>
      <c r="I227" s="1292"/>
      <c r="J227" s="1292"/>
      <c r="K227" s="1292"/>
      <c r="L227" s="1293"/>
      <c r="M227" s="1293"/>
      <c r="N227" s="1293"/>
      <c r="O227" s="1293"/>
    </row>
    <row r="228" spans="3:15">
      <c r="C228" s="1291"/>
      <c r="D228" s="1291"/>
      <c r="E228" s="1291"/>
      <c r="F228" s="1292"/>
      <c r="G228" s="1292"/>
      <c r="H228" s="1292"/>
      <c r="I228" s="1292"/>
      <c r="J228" s="1292"/>
      <c r="K228" s="1292"/>
      <c r="L228" s="1293"/>
      <c r="M228" s="1293"/>
      <c r="N228" s="1293"/>
      <c r="O228" s="1293"/>
    </row>
    <row r="229" spans="3:15">
      <c r="C229" s="1291"/>
      <c r="D229" s="1291"/>
      <c r="E229" s="1291"/>
      <c r="F229" s="1292"/>
      <c r="G229" s="1292"/>
      <c r="H229" s="1292"/>
      <c r="I229" s="1292"/>
      <c r="J229" s="1292"/>
      <c r="K229" s="1292"/>
      <c r="L229" s="1293"/>
      <c r="M229" s="1293"/>
      <c r="N229" s="1293"/>
      <c r="O229" s="1293"/>
    </row>
    <row r="230" spans="3:15">
      <c r="C230" s="1291"/>
      <c r="D230" s="1291"/>
      <c r="E230" s="1291"/>
      <c r="F230" s="1292"/>
      <c r="G230" s="1292"/>
      <c r="H230" s="1292"/>
      <c r="I230" s="1292"/>
      <c r="J230" s="1292"/>
      <c r="K230" s="1292"/>
      <c r="L230" s="1293"/>
      <c r="M230" s="1293"/>
      <c r="N230" s="1293"/>
      <c r="O230" s="1293"/>
    </row>
    <row r="231" spans="3:15">
      <c r="C231" s="1291"/>
      <c r="D231" s="1291"/>
      <c r="E231" s="1291"/>
      <c r="F231" s="1292"/>
      <c r="G231" s="1292"/>
      <c r="H231" s="1292"/>
      <c r="I231" s="1292"/>
      <c r="J231" s="1292"/>
      <c r="K231" s="1292"/>
      <c r="L231" s="1293"/>
      <c r="M231" s="1293"/>
      <c r="N231" s="1293"/>
      <c r="O231" s="1293"/>
    </row>
    <row r="232" spans="3:15">
      <c r="C232" s="1291"/>
      <c r="D232" s="1291"/>
      <c r="E232" s="1291"/>
      <c r="F232" s="1292"/>
      <c r="G232" s="1292"/>
      <c r="H232" s="1292"/>
      <c r="I232" s="1292"/>
      <c r="J232" s="1292"/>
      <c r="K232" s="1292"/>
      <c r="L232" s="1293"/>
      <c r="M232" s="1293"/>
      <c r="N232" s="1293"/>
      <c r="O232" s="1293"/>
    </row>
    <row r="233" spans="3:15">
      <c r="C233" s="1291"/>
      <c r="D233" s="1291"/>
      <c r="E233" s="1291"/>
      <c r="F233" s="1292"/>
      <c r="G233" s="1292"/>
      <c r="H233" s="1292"/>
      <c r="I233" s="1292"/>
      <c r="J233" s="1292"/>
      <c r="K233" s="1292"/>
      <c r="L233" s="1293"/>
      <c r="M233" s="1293"/>
      <c r="N233" s="1293"/>
      <c r="O233" s="1293"/>
    </row>
    <row r="234" spans="3:15">
      <c r="C234" s="1291"/>
      <c r="D234" s="1291"/>
      <c r="E234" s="1291"/>
      <c r="F234" s="1292"/>
      <c r="G234" s="1292"/>
      <c r="H234" s="1292"/>
      <c r="I234" s="1292"/>
      <c r="J234" s="1292"/>
      <c r="K234" s="1292"/>
      <c r="L234" s="1293"/>
      <c r="M234" s="1293"/>
      <c r="N234" s="1293"/>
      <c r="O234" s="1293"/>
    </row>
    <row r="235" spans="3:15">
      <c r="C235" s="1291"/>
      <c r="D235" s="1291"/>
      <c r="E235" s="1291"/>
      <c r="F235" s="1292"/>
      <c r="G235" s="1292"/>
      <c r="H235" s="1292"/>
      <c r="I235" s="1292"/>
      <c r="J235" s="1292"/>
      <c r="K235" s="1292"/>
      <c r="L235" s="1293"/>
      <c r="M235" s="1293"/>
      <c r="N235" s="1293"/>
      <c r="O235" s="1293"/>
    </row>
    <row r="236" spans="3:15">
      <c r="C236" s="1291"/>
      <c r="D236" s="1291"/>
      <c r="E236" s="1291"/>
      <c r="F236" s="1292"/>
      <c r="G236" s="1292"/>
      <c r="H236" s="1292"/>
      <c r="I236" s="1292"/>
      <c r="J236" s="1292"/>
      <c r="K236" s="1292"/>
      <c r="L236" s="1293"/>
      <c r="M236" s="1293"/>
      <c r="N236" s="1293"/>
      <c r="O236" s="1293"/>
    </row>
    <row r="237" spans="3:15">
      <c r="C237" s="1291"/>
      <c r="D237" s="1291"/>
      <c r="E237" s="1291"/>
      <c r="F237" s="1292"/>
      <c r="G237" s="1292"/>
      <c r="H237" s="1292"/>
      <c r="I237" s="1292"/>
      <c r="J237" s="1292"/>
      <c r="K237" s="1292"/>
      <c r="L237" s="1293"/>
      <c r="M237" s="1293"/>
      <c r="N237" s="1293"/>
      <c r="O237" s="1293"/>
    </row>
    <row r="238" spans="3:15">
      <c r="C238" s="1291"/>
      <c r="D238" s="1291"/>
      <c r="E238" s="1291"/>
      <c r="F238" s="1292"/>
      <c r="G238" s="1292"/>
      <c r="H238" s="1292"/>
      <c r="I238" s="1292"/>
      <c r="J238" s="1292"/>
      <c r="K238" s="1292"/>
      <c r="L238" s="1293"/>
      <c r="M238" s="1293"/>
      <c r="N238" s="1293"/>
      <c r="O238" s="1293"/>
    </row>
    <row r="239" spans="3:15">
      <c r="C239" s="1291"/>
      <c r="D239" s="1291"/>
      <c r="E239" s="1291"/>
      <c r="F239" s="1292"/>
      <c r="G239" s="1292"/>
      <c r="H239" s="1292"/>
      <c r="I239" s="1292"/>
      <c r="J239" s="1292"/>
      <c r="K239" s="1292"/>
      <c r="L239" s="1293"/>
      <c r="M239" s="1293"/>
      <c r="N239" s="1293"/>
      <c r="O239" s="1293"/>
    </row>
    <row r="240" spans="3:15">
      <c r="C240" s="1291"/>
      <c r="D240" s="1291"/>
      <c r="E240" s="1291"/>
      <c r="F240" s="1292"/>
      <c r="G240" s="1292"/>
      <c r="H240" s="1292"/>
      <c r="I240" s="1292"/>
      <c r="J240" s="1292"/>
      <c r="K240" s="1292"/>
      <c r="L240" s="1293"/>
      <c r="M240" s="1293"/>
      <c r="N240" s="1293"/>
      <c r="O240" s="1293"/>
    </row>
    <row r="241" spans="3:15">
      <c r="C241" s="1291"/>
      <c r="D241" s="1291"/>
      <c r="E241" s="1291"/>
      <c r="F241" s="1292"/>
      <c r="G241" s="1292"/>
      <c r="H241" s="1292"/>
      <c r="I241" s="1292"/>
      <c r="J241" s="1292"/>
      <c r="K241" s="1292"/>
      <c r="L241" s="1293"/>
      <c r="M241" s="1293"/>
      <c r="N241" s="1293"/>
      <c r="O241" s="1293"/>
    </row>
    <row r="242" spans="3:15">
      <c r="C242" s="1291"/>
      <c r="D242" s="1291"/>
      <c r="E242" s="1291"/>
      <c r="F242" s="1292"/>
      <c r="G242" s="1292"/>
      <c r="H242" s="1292"/>
      <c r="I242" s="1292"/>
      <c r="J242" s="1292"/>
      <c r="K242" s="1292"/>
      <c r="L242" s="1293"/>
      <c r="M242" s="1293"/>
      <c r="N242" s="1293"/>
      <c r="O242" s="1293"/>
    </row>
    <row r="243" spans="3:15">
      <c r="C243" s="1291"/>
      <c r="D243" s="1291"/>
      <c r="E243" s="1291"/>
      <c r="F243" s="1292"/>
      <c r="G243" s="1292"/>
      <c r="H243" s="1292"/>
      <c r="I243" s="1292"/>
      <c r="J243" s="1292"/>
      <c r="K243" s="1292"/>
      <c r="L243" s="1293"/>
      <c r="M243" s="1293"/>
      <c r="N243" s="1293"/>
      <c r="O243" s="1293"/>
    </row>
    <row r="244" spans="3:15">
      <c r="C244" s="1291"/>
      <c r="D244" s="1291"/>
      <c r="E244" s="1291"/>
      <c r="F244" s="1292"/>
      <c r="G244" s="1292"/>
      <c r="H244" s="1292"/>
      <c r="I244" s="1292"/>
      <c r="J244" s="1292"/>
      <c r="K244" s="1292"/>
      <c r="L244" s="1293"/>
      <c r="M244" s="1293"/>
      <c r="N244" s="1293"/>
      <c r="O244" s="1293"/>
    </row>
    <row r="245" spans="3:15">
      <c r="C245" s="1291"/>
      <c r="D245" s="1291"/>
      <c r="E245" s="1291"/>
      <c r="F245" s="1292"/>
      <c r="G245" s="1292"/>
      <c r="H245" s="1292"/>
      <c r="I245" s="1292"/>
      <c r="J245" s="1292"/>
      <c r="K245" s="1292"/>
      <c r="L245" s="1293"/>
      <c r="M245" s="1293"/>
      <c r="N245" s="1293"/>
      <c r="O245" s="1293"/>
    </row>
    <row r="246" spans="3:15">
      <c r="C246" s="1291"/>
      <c r="D246" s="1291"/>
      <c r="E246" s="1291"/>
      <c r="F246" s="1292"/>
      <c r="G246" s="1292"/>
      <c r="H246" s="1292"/>
      <c r="I246" s="1292"/>
      <c r="J246" s="1292"/>
      <c r="K246" s="1292"/>
      <c r="L246" s="1293"/>
      <c r="M246" s="1293"/>
      <c r="N246" s="1293"/>
      <c r="O246" s="1293"/>
    </row>
    <row r="247" spans="3:15">
      <c r="C247" s="1291"/>
      <c r="D247" s="1291"/>
      <c r="E247" s="1291"/>
      <c r="F247" s="1292"/>
      <c r="G247" s="1292"/>
      <c r="H247" s="1292"/>
      <c r="I247" s="1292"/>
      <c r="J247" s="1292"/>
      <c r="K247" s="1292"/>
      <c r="L247" s="1293"/>
      <c r="M247" s="1293"/>
      <c r="N247" s="1293"/>
      <c r="O247" s="1293"/>
    </row>
    <row r="248" spans="3:15">
      <c r="C248" s="1291"/>
      <c r="D248" s="1291"/>
      <c r="E248" s="1291"/>
      <c r="F248" s="1292"/>
      <c r="G248" s="1292"/>
      <c r="H248" s="1292"/>
      <c r="I248" s="1292"/>
      <c r="J248" s="1292"/>
      <c r="K248" s="1292"/>
      <c r="L248" s="1293"/>
      <c r="M248" s="1293"/>
      <c r="N248" s="1293"/>
      <c r="O248" s="1293"/>
    </row>
    <row r="249" spans="3:15">
      <c r="C249" s="1291"/>
      <c r="D249" s="1291"/>
      <c r="E249" s="1291"/>
      <c r="F249" s="1292"/>
      <c r="G249" s="1292"/>
      <c r="H249" s="1292"/>
      <c r="I249" s="1292"/>
      <c r="J249" s="1292"/>
      <c r="K249" s="1292"/>
      <c r="L249" s="1293"/>
      <c r="M249" s="1293"/>
      <c r="N249" s="1293"/>
      <c r="O249" s="1293"/>
    </row>
    <row r="250" spans="3:15">
      <c r="C250" s="1291"/>
      <c r="D250" s="1291"/>
      <c r="E250" s="1291"/>
      <c r="F250" s="1292"/>
      <c r="G250" s="1292"/>
      <c r="H250" s="1292"/>
      <c r="I250" s="1292"/>
      <c r="J250" s="1292"/>
      <c r="K250" s="1292"/>
      <c r="L250" s="1293"/>
      <c r="M250" s="1293"/>
      <c r="N250" s="1293"/>
      <c r="O250" s="1293"/>
    </row>
    <row r="251" spans="3:15">
      <c r="C251" s="1291"/>
      <c r="D251" s="1291"/>
      <c r="E251" s="1291"/>
      <c r="F251" s="1292"/>
      <c r="G251" s="1292"/>
      <c r="H251" s="1292"/>
      <c r="I251" s="1292"/>
      <c r="J251" s="1292"/>
      <c r="K251" s="1292"/>
      <c r="L251" s="1293"/>
      <c r="M251" s="1293"/>
      <c r="N251" s="1293"/>
      <c r="O251" s="1293"/>
    </row>
    <row r="252" spans="3:15">
      <c r="C252" s="1291"/>
      <c r="D252" s="1291"/>
      <c r="E252" s="1291"/>
      <c r="F252" s="1292"/>
      <c r="G252" s="1292"/>
      <c r="H252" s="1292"/>
      <c r="I252" s="1292"/>
      <c r="J252" s="1292"/>
      <c r="K252" s="1292"/>
      <c r="L252" s="1293"/>
      <c r="M252" s="1293"/>
      <c r="N252" s="1293"/>
      <c r="O252" s="1293"/>
    </row>
    <row r="253" spans="3:15">
      <c r="C253" s="1291"/>
      <c r="D253" s="1291"/>
      <c r="E253" s="1291"/>
      <c r="F253" s="1292"/>
      <c r="G253" s="1292"/>
      <c r="H253" s="1292"/>
      <c r="I253" s="1292"/>
      <c r="J253" s="1292"/>
      <c r="K253" s="1292"/>
      <c r="L253" s="1293"/>
      <c r="M253" s="1293"/>
      <c r="N253" s="1293"/>
      <c r="O253" s="1293"/>
    </row>
    <row r="254" spans="3:15">
      <c r="C254" s="1291"/>
      <c r="D254" s="1291"/>
      <c r="E254" s="1291"/>
      <c r="F254" s="1292"/>
      <c r="G254" s="1292"/>
      <c r="H254" s="1292"/>
      <c r="I254" s="1292"/>
      <c r="J254" s="1292"/>
      <c r="K254" s="1292"/>
      <c r="L254" s="1293"/>
      <c r="M254" s="1293"/>
      <c r="N254" s="1293"/>
      <c r="O254" s="1293"/>
    </row>
    <row r="255" spans="3:15">
      <c r="C255" s="1291"/>
      <c r="D255" s="1291"/>
      <c r="E255" s="1291"/>
      <c r="F255" s="1292"/>
      <c r="G255" s="1292"/>
      <c r="H255" s="1292"/>
      <c r="I255" s="1292"/>
      <c r="J255" s="1292"/>
      <c r="K255" s="1292"/>
      <c r="L255" s="1293"/>
      <c r="M255" s="1293"/>
      <c r="N255" s="1293"/>
      <c r="O255" s="1293"/>
    </row>
    <row r="256" spans="3:15">
      <c r="C256" s="1291"/>
      <c r="D256" s="1291"/>
      <c r="E256" s="1291"/>
      <c r="F256" s="1292"/>
      <c r="G256" s="1292"/>
      <c r="H256" s="1292"/>
      <c r="I256" s="1292"/>
      <c r="J256" s="1292"/>
      <c r="K256" s="1292"/>
      <c r="L256" s="1293"/>
      <c r="M256" s="1293"/>
      <c r="N256" s="1293"/>
      <c r="O256" s="1293"/>
    </row>
    <row r="257" spans="3:15">
      <c r="C257" s="1291"/>
      <c r="D257" s="1291"/>
      <c r="E257" s="1291"/>
      <c r="F257" s="1292"/>
      <c r="G257" s="1292"/>
      <c r="H257" s="1292"/>
      <c r="I257" s="1292"/>
      <c r="J257" s="1292"/>
      <c r="K257" s="1292"/>
      <c r="L257" s="1293"/>
      <c r="M257" s="1293"/>
      <c r="N257" s="1293"/>
      <c r="O257" s="1293"/>
    </row>
    <row r="258" spans="3:15">
      <c r="C258" s="1291"/>
      <c r="D258" s="1291"/>
      <c r="E258" s="1291"/>
      <c r="F258" s="1292"/>
      <c r="G258" s="1292"/>
      <c r="H258" s="1292"/>
      <c r="I258" s="1292"/>
      <c r="J258" s="1292"/>
      <c r="K258" s="1292"/>
      <c r="L258" s="1293"/>
      <c r="M258" s="1293"/>
      <c r="N258" s="1293"/>
      <c r="O258" s="1293"/>
    </row>
    <row r="259" spans="3:15">
      <c r="C259" s="1291"/>
      <c r="D259" s="1291"/>
      <c r="E259" s="1291"/>
      <c r="F259" s="1292"/>
      <c r="G259" s="1292"/>
      <c r="H259" s="1292"/>
      <c r="I259" s="1292"/>
      <c r="J259" s="1292"/>
      <c r="K259" s="1292"/>
      <c r="L259" s="1293"/>
      <c r="M259" s="1293"/>
      <c r="N259" s="1293"/>
      <c r="O259" s="1293"/>
    </row>
    <row r="260" spans="3:15">
      <c r="C260" s="1291"/>
      <c r="D260" s="1291"/>
      <c r="E260" s="1291"/>
      <c r="F260" s="1292"/>
      <c r="G260" s="1292"/>
      <c r="H260" s="1292"/>
      <c r="I260" s="1292"/>
      <c r="J260" s="1292"/>
      <c r="K260" s="1292"/>
      <c r="L260" s="1293"/>
      <c r="M260" s="1293"/>
      <c r="N260" s="1293"/>
      <c r="O260" s="1293"/>
    </row>
    <row r="261" spans="3:15">
      <c r="C261" s="1291"/>
      <c r="D261" s="1291"/>
      <c r="E261" s="1291"/>
      <c r="F261" s="1292"/>
      <c r="G261" s="1292"/>
      <c r="H261" s="1292"/>
      <c r="I261" s="1292"/>
      <c r="J261" s="1292"/>
      <c r="K261" s="1292"/>
      <c r="L261" s="1293"/>
      <c r="M261" s="1293"/>
      <c r="N261" s="1293"/>
      <c r="O261" s="1293"/>
    </row>
    <row r="262" spans="3:15">
      <c r="C262" s="1291"/>
      <c r="D262" s="1291"/>
      <c r="E262" s="1291"/>
      <c r="F262" s="1292"/>
      <c r="G262" s="1292"/>
      <c r="H262" s="1292"/>
      <c r="I262" s="1292"/>
      <c r="J262" s="1292"/>
      <c r="K262" s="1292"/>
      <c r="L262" s="1293"/>
      <c r="M262" s="1293"/>
      <c r="N262" s="1293"/>
      <c r="O262" s="1293"/>
    </row>
    <row r="263" spans="3:15">
      <c r="C263" s="1291"/>
      <c r="D263" s="1291"/>
      <c r="E263" s="1291"/>
      <c r="F263" s="1292"/>
      <c r="G263" s="1292"/>
      <c r="H263" s="1292"/>
      <c r="I263" s="1292"/>
      <c r="J263" s="1292"/>
      <c r="K263" s="1292"/>
      <c r="L263" s="1293"/>
      <c r="M263" s="1293"/>
      <c r="N263" s="1293"/>
      <c r="O263" s="1293"/>
    </row>
    <row r="264" spans="3:15">
      <c r="C264" s="1291"/>
      <c r="D264" s="1291"/>
      <c r="E264" s="1291"/>
      <c r="F264" s="1292"/>
      <c r="G264" s="1292"/>
      <c r="H264" s="1292"/>
      <c r="I264" s="1292"/>
      <c r="J264" s="1292"/>
      <c r="K264" s="1292"/>
      <c r="L264" s="1293"/>
      <c r="M264" s="1293"/>
      <c r="N264" s="1293"/>
      <c r="O264" s="1293"/>
    </row>
    <row r="265" spans="3:15">
      <c r="C265" s="1291"/>
      <c r="D265" s="1291"/>
      <c r="E265" s="1291"/>
      <c r="F265" s="1292"/>
      <c r="G265" s="1292"/>
      <c r="H265" s="1292"/>
      <c r="I265" s="1292"/>
      <c r="J265" s="1292"/>
      <c r="K265" s="1292"/>
      <c r="L265" s="1293"/>
      <c r="M265" s="1293"/>
      <c r="N265" s="1293"/>
      <c r="O265" s="1293"/>
    </row>
    <row r="266" spans="3:15">
      <c r="C266" s="1291"/>
      <c r="D266" s="1291"/>
      <c r="E266" s="1291"/>
      <c r="F266" s="1292"/>
      <c r="G266" s="1292"/>
      <c r="H266" s="1292"/>
      <c r="I266" s="1292"/>
      <c r="J266" s="1292"/>
      <c r="K266" s="1292"/>
      <c r="L266" s="1293"/>
      <c r="M266" s="1293"/>
      <c r="N266" s="1293"/>
      <c r="O266" s="1293"/>
    </row>
    <row r="267" spans="3:15">
      <c r="C267" s="1291"/>
      <c r="D267" s="1291"/>
      <c r="E267" s="1291"/>
      <c r="F267" s="1292"/>
      <c r="G267" s="1292"/>
      <c r="H267" s="1292"/>
      <c r="I267" s="1292"/>
      <c r="J267" s="1292"/>
      <c r="K267" s="1292"/>
      <c r="L267" s="1293"/>
      <c r="M267" s="1293"/>
      <c r="N267" s="1293"/>
      <c r="O267" s="1293"/>
    </row>
    <row r="268" spans="3:15">
      <c r="C268" s="1291"/>
      <c r="D268" s="1291"/>
      <c r="E268" s="1291"/>
      <c r="F268" s="1292"/>
      <c r="G268" s="1292"/>
      <c r="H268" s="1292"/>
      <c r="I268" s="1292"/>
      <c r="J268" s="1292"/>
      <c r="K268" s="1292"/>
      <c r="L268" s="1293"/>
      <c r="M268" s="1293"/>
      <c r="N268" s="1293"/>
      <c r="O268" s="1293"/>
    </row>
    <row r="269" spans="3:15">
      <c r="C269" s="1291"/>
      <c r="D269" s="1291"/>
      <c r="E269" s="1291"/>
      <c r="F269" s="1292"/>
      <c r="G269" s="1292"/>
      <c r="H269" s="1292"/>
      <c r="I269" s="1292"/>
      <c r="J269" s="1292"/>
      <c r="K269" s="1292"/>
      <c r="L269" s="1293"/>
      <c r="M269" s="1293"/>
      <c r="N269" s="1293"/>
      <c r="O269" s="1293"/>
    </row>
    <row r="270" spans="3:15">
      <c r="C270" s="1291"/>
      <c r="D270" s="1291"/>
      <c r="E270" s="1291"/>
      <c r="F270" s="1292"/>
      <c r="G270" s="1292"/>
      <c r="H270" s="1292"/>
      <c r="I270" s="1292"/>
      <c r="J270" s="1292"/>
      <c r="K270" s="1292"/>
      <c r="L270" s="1293"/>
      <c r="M270" s="1293"/>
      <c r="N270" s="1293"/>
      <c r="O270" s="1293"/>
    </row>
    <row r="271" spans="3:15">
      <c r="C271" s="1291"/>
      <c r="D271" s="1291"/>
      <c r="E271" s="1291"/>
      <c r="F271" s="1292"/>
      <c r="G271" s="1292"/>
      <c r="H271" s="1292"/>
      <c r="I271" s="1292"/>
      <c r="J271" s="1292"/>
      <c r="K271" s="1292"/>
      <c r="L271" s="1293"/>
      <c r="M271" s="1293"/>
      <c r="N271" s="1293"/>
      <c r="O271" s="1293"/>
    </row>
    <row r="272" spans="3:15">
      <c r="C272" s="1291"/>
      <c r="D272" s="1291"/>
      <c r="E272" s="1291"/>
      <c r="F272" s="1292"/>
      <c r="G272" s="1292"/>
      <c r="H272" s="1292"/>
      <c r="I272" s="1292"/>
      <c r="J272" s="1292"/>
      <c r="K272" s="1292"/>
      <c r="L272" s="1293"/>
      <c r="M272" s="1293"/>
      <c r="N272" s="1293"/>
      <c r="O272" s="1293"/>
    </row>
    <row r="273" spans="3:15">
      <c r="C273" s="1291"/>
      <c r="D273" s="1291"/>
      <c r="E273" s="1291"/>
      <c r="F273" s="1292"/>
      <c r="G273" s="1292"/>
      <c r="H273" s="1292"/>
      <c r="I273" s="1292"/>
      <c r="J273" s="1292"/>
      <c r="K273" s="1292"/>
      <c r="L273" s="1293"/>
      <c r="M273" s="1293"/>
      <c r="N273" s="1293"/>
      <c r="O273" s="1293"/>
    </row>
    <row r="274" spans="3:15">
      <c r="C274" s="1291"/>
      <c r="D274" s="1291"/>
      <c r="E274" s="1291"/>
      <c r="F274" s="1292"/>
      <c r="G274" s="1292"/>
      <c r="H274" s="1292"/>
      <c r="I274" s="1292"/>
      <c r="J274" s="1292"/>
      <c r="K274" s="1292"/>
      <c r="L274" s="1293"/>
      <c r="M274" s="1293"/>
      <c r="N274" s="1293"/>
      <c r="O274" s="1293"/>
    </row>
    <row r="275" spans="3:15">
      <c r="C275" s="1291"/>
      <c r="D275" s="1291"/>
      <c r="E275" s="1291"/>
      <c r="F275" s="1292"/>
      <c r="G275" s="1292"/>
      <c r="H275" s="1292"/>
      <c r="I275" s="1292"/>
      <c r="J275" s="1292"/>
      <c r="K275" s="1292"/>
      <c r="L275" s="1293"/>
      <c r="M275" s="1293"/>
      <c r="N275" s="1293"/>
      <c r="O275" s="1293"/>
    </row>
    <row r="276" spans="3:15">
      <c r="C276" s="1291"/>
      <c r="D276" s="1291"/>
      <c r="E276" s="1291"/>
      <c r="F276" s="1292"/>
      <c r="G276" s="1292"/>
      <c r="H276" s="1292"/>
      <c r="I276" s="1292"/>
      <c r="J276" s="1292"/>
      <c r="K276" s="1292"/>
      <c r="L276" s="1293"/>
      <c r="M276" s="1293"/>
      <c r="N276" s="1293"/>
      <c r="O276" s="1293"/>
    </row>
    <row r="277" spans="3:15">
      <c r="C277" s="1291"/>
      <c r="D277" s="1291"/>
      <c r="E277" s="1291"/>
      <c r="F277" s="1292"/>
      <c r="G277" s="1292"/>
      <c r="H277" s="1292"/>
      <c r="I277" s="1292"/>
      <c r="J277" s="1292"/>
      <c r="K277" s="1292"/>
      <c r="L277" s="1293"/>
      <c r="M277" s="1293"/>
      <c r="N277" s="1293"/>
      <c r="O277" s="1293"/>
    </row>
    <row r="278" spans="3:15">
      <c r="C278" s="1291"/>
      <c r="D278" s="1291"/>
      <c r="E278" s="1291"/>
      <c r="F278" s="1292"/>
      <c r="G278" s="1292"/>
      <c r="H278" s="1292"/>
      <c r="I278" s="1292"/>
      <c r="J278" s="1292"/>
      <c r="K278" s="1292"/>
      <c r="L278" s="1293"/>
      <c r="M278" s="1293"/>
      <c r="N278" s="1293"/>
      <c r="O278" s="1293"/>
    </row>
    <row r="279" spans="3:15">
      <c r="C279" s="1291"/>
      <c r="D279" s="1291"/>
      <c r="E279" s="1291"/>
      <c r="F279" s="1292"/>
      <c r="G279" s="1292"/>
      <c r="H279" s="1292"/>
      <c r="I279" s="1292"/>
      <c r="J279" s="1292"/>
      <c r="K279" s="1292"/>
      <c r="L279" s="1293"/>
      <c r="M279" s="1293"/>
      <c r="N279" s="1293"/>
      <c r="O279" s="1293"/>
    </row>
    <row r="280" spans="3:15">
      <c r="C280" s="1291"/>
      <c r="D280" s="1291"/>
      <c r="E280" s="1291"/>
      <c r="F280" s="1292"/>
      <c r="G280" s="1292"/>
      <c r="H280" s="1292"/>
      <c r="I280" s="1292"/>
      <c r="J280" s="1292"/>
      <c r="K280" s="1292"/>
      <c r="L280" s="1293"/>
      <c r="M280" s="1293"/>
      <c r="N280" s="1293"/>
      <c r="O280" s="1293"/>
    </row>
    <row r="281" spans="3:15">
      <c r="C281" s="1291"/>
      <c r="D281" s="1291"/>
      <c r="E281" s="1291"/>
      <c r="F281" s="1292"/>
      <c r="G281" s="1292"/>
      <c r="H281" s="1292"/>
      <c r="I281" s="1292"/>
      <c r="J281" s="1292"/>
      <c r="K281" s="1292"/>
      <c r="L281" s="1293"/>
      <c r="M281" s="1293"/>
      <c r="N281" s="1293"/>
      <c r="O281" s="1293"/>
    </row>
    <row r="282" spans="3:15">
      <c r="C282" s="1291"/>
      <c r="D282" s="1291"/>
      <c r="E282" s="1291"/>
      <c r="F282" s="1292"/>
      <c r="G282" s="1292"/>
      <c r="H282" s="1292"/>
      <c r="I282" s="1292"/>
      <c r="J282" s="1292"/>
      <c r="K282" s="1292"/>
      <c r="L282" s="1293"/>
      <c r="M282" s="1293"/>
      <c r="N282" s="1293"/>
      <c r="O282" s="1293"/>
    </row>
    <row r="283" spans="3:15">
      <c r="C283" s="1291"/>
      <c r="D283" s="1291"/>
      <c r="E283" s="1291"/>
      <c r="F283" s="1292"/>
      <c r="G283" s="1292"/>
      <c r="H283" s="1292"/>
      <c r="I283" s="1292"/>
      <c r="J283" s="1292"/>
      <c r="K283" s="1292"/>
      <c r="L283" s="1293"/>
      <c r="M283" s="1293"/>
      <c r="N283" s="1293"/>
      <c r="O283" s="1293"/>
    </row>
    <row r="284" spans="3:15">
      <c r="C284" s="1291"/>
      <c r="D284" s="1291"/>
      <c r="E284" s="1291"/>
      <c r="F284" s="1292"/>
      <c r="G284" s="1292"/>
      <c r="H284" s="1292"/>
      <c r="I284" s="1292"/>
      <c r="J284" s="1292"/>
      <c r="K284" s="1292"/>
      <c r="L284" s="1293"/>
      <c r="M284" s="1293"/>
      <c r="N284" s="1293"/>
      <c r="O284" s="1293"/>
    </row>
    <row r="285" spans="3:15">
      <c r="C285" s="1291"/>
      <c r="D285" s="1291"/>
      <c r="E285" s="1291"/>
      <c r="F285" s="1292"/>
      <c r="G285" s="1292"/>
      <c r="H285" s="1292"/>
      <c r="I285" s="1292"/>
      <c r="J285" s="1292"/>
      <c r="K285" s="1292"/>
      <c r="L285" s="1293"/>
      <c r="M285" s="1293"/>
      <c r="N285" s="1293"/>
      <c r="O285" s="1293"/>
    </row>
    <row r="286" spans="3:15">
      <c r="C286" s="1291"/>
      <c r="D286" s="1291"/>
      <c r="E286" s="1291"/>
      <c r="F286" s="1292"/>
      <c r="G286" s="1292"/>
      <c r="H286" s="1292"/>
      <c r="I286" s="1292"/>
      <c r="J286" s="1292"/>
      <c r="K286" s="1292"/>
      <c r="L286" s="1293"/>
      <c r="M286" s="1293"/>
      <c r="N286" s="1293"/>
      <c r="O286" s="1293"/>
    </row>
    <row r="287" spans="3:15">
      <c r="C287" s="1291"/>
      <c r="D287" s="1291"/>
      <c r="E287" s="1291"/>
      <c r="F287" s="1292"/>
      <c r="G287" s="1292"/>
      <c r="H287" s="1292"/>
      <c r="I287" s="1292"/>
      <c r="J287" s="1292"/>
      <c r="K287" s="1292"/>
      <c r="L287" s="1293"/>
      <c r="M287" s="1293"/>
      <c r="N287" s="1293"/>
      <c r="O287" s="1293"/>
    </row>
    <row r="288" spans="3:15">
      <c r="C288" s="1291"/>
      <c r="D288" s="1291"/>
      <c r="E288" s="1291"/>
      <c r="F288" s="1292"/>
      <c r="G288" s="1292"/>
      <c r="H288" s="1292"/>
      <c r="I288" s="1292"/>
      <c r="J288" s="1292"/>
      <c r="K288" s="1292"/>
      <c r="L288" s="1293"/>
      <c r="M288" s="1293"/>
      <c r="N288" s="1293"/>
      <c r="O288" s="1293"/>
    </row>
    <row r="289" spans="3:15">
      <c r="C289" s="1291"/>
      <c r="D289" s="1291"/>
      <c r="E289" s="1291"/>
      <c r="F289" s="1292"/>
      <c r="G289" s="1292"/>
      <c r="H289" s="1292"/>
      <c r="I289" s="1292"/>
      <c r="J289" s="1292"/>
      <c r="K289" s="1292"/>
      <c r="L289" s="1293"/>
      <c r="M289" s="1293"/>
      <c r="N289" s="1293"/>
      <c r="O289" s="1293"/>
    </row>
    <row r="290" spans="3:15">
      <c r="C290" s="1291"/>
      <c r="D290" s="1291"/>
      <c r="E290" s="1291"/>
      <c r="F290" s="1292"/>
      <c r="G290" s="1292"/>
      <c r="H290" s="1292"/>
      <c r="I290" s="1292"/>
      <c r="J290" s="1292"/>
      <c r="K290" s="1292"/>
      <c r="L290" s="1293"/>
      <c r="M290" s="1293"/>
      <c r="N290" s="1293"/>
      <c r="O290" s="1293"/>
    </row>
    <row r="291" spans="3:15">
      <c r="C291" s="1291"/>
      <c r="D291" s="1291"/>
      <c r="E291" s="1291"/>
      <c r="F291" s="1292"/>
      <c r="G291" s="1292"/>
      <c r="H291" s="1292"/>
      <c r="I291" s="1292"/>
      <c r="J291" s="1292"/>
      <c r="K291" s="1292"/>
      <c r="L291" s="1293"/>
      <c r="M291" s="1293"/>
      <c r="N291" s="1293"/>
      <c r="O291" s="1293"/>
    </row>
    <row r="292" spans="3:15">
      <c r="C292" s="1291"/>
      <c r="D292" s="1291"/>
      <c r="E292" s="1291"/>
      <c r="F292" s="1292"/>
      <c r="G292" s="1292"/>
      <c r="H292" s="1292"/>
      <c r="I292" s="1292"/>
      <c r="J292" s="1292"/>
      <c r="K292" s="1292"/>
      <c r="L292" s="1293"/>
      <c r="M292" s="1293"/>
      <c r="N292" s="1293"/>
      <c r="O292" s="1293"/>
    </row>
    <row r="293" spans="3:15">
      <c r="C293" s="1291"/>
      <c r="D293" s="1291"/>
      <c r="E293" s="1291"/>
      <c r="F293" s="1292"/>
      <c r="G293" s="1292"/>
      <c r="H293" s="1292"/>
      <c r="I293" s="1292"/>
      <c r="J293" s="1292"/>
      <c r="K293" s="1292"/>
      <c r="L293" s="1293"/>
      <c r="M293" s="1293"/>
      <c r="N293" s="1293"/>
      <c r="O293" s="1293"/>
    </row>
    <row r="294" spans="3:15">
      <c r="C294" s="1291"/>
      <c r="D294" s="1291"/>
      <c r="E294" s="1291"/>
      <c r="F294" s="1292"/>
      <c r="G294" s="1292"/>
      <c r="H294" s="1292"/>
      <c r="I294" s="1292"/>
      <c r="J294" s="1292"/>
      <c r="K294" s="1292"/>
      <c r="L294" s="1293"/>
      <c r="M294" s="1293"/>
      <c r="N294" s="1293"/>
      <c r="O294" s="1293"/>
    </row>
    <row r="295" spans="3:15">
      <c r="C295" s="1291"/>
      <c r="D295" s="1291"/>
      <c r="E295" s="1291"/>
      <c r="F295" s="1292"/>
      <c r="G295" s="1292"/>
      <c r="H295" s="1292"/>
      <c r="I295" s="1292"/>
      <c r="J295" s="1292"/>
      <c r="K295" s="1292"/>
      <c r="L295" s="1293"/>
      <c r="M295" s="1293"/>
      <c r="N295" s="1293"/>
      <c r="O295" s="1293"/>
    </row>
    <row r="296" spans="3:15">
      <c r="C296" s="1291"/>
      <c r="D296" s="1291"/>
      <c r="E296" s="1291"/>
      <c r="F296" s="1292"/>
      <c r="G296" s="1292"/>
      <c r="H296" s="1292"/>
      <c r="I296" s="1292"/>
      <c r="J296" s="1292"/>
      <c r="K296" s="1292"/>
      <c r="L296" s="1293"/>
      <c r="M296" s="1293"/>
      <c r="N296" s="1293"/>
      <c r="O296" s="1293"/>
    </row>
    <row r="297" spans="3:15">
      <c r="C297" s="1291"/>
      <c r="D297" s="1291"/>
      <c r="E297" s="1291"/>
      <c r="F297" s="1292"/>
      <c r="G297" s="1292"/>
      <c r="H297" s="1292"/>
      <c r="I297" s="1292"/>
      <c r="J297" s="1292"/>
      <c r="K297" s="1292"/>
      <c r="L297" s="1293"/>
      <c r="M297" s="1293"/>
      <c r="N297" s="1293"/>
      <c r="O297" s="1293"/>
    </row>
    <row r="298" spans="3:15">
      <c r="C298" s="1291"/>
      <c r="D298" s="1291"/>
      <c r="E298" s="1291"/>
      <c r="F298" s="1292"/>
      <c r="G298" s="1292"/>
      <c r="H298" s="1292"/>
      <c r="I298" s="1292"/>
      <c r="J298" s="1292"/>
      <c r="K298" s="1292"/>
      <c r="L298" s="1293"/>
      <c r="M298" s="1293"/>
      <c r="N298" s="1293"/>
      <c r="O298" s="1293"/>
    </row>
    <row r="299" spans="3:15">
      <c r="C299" s="1291"/>
      <c r="D299" s="1291"/>
      <c r="E299" s="1291"/>
      <c r="F299" s="1292"/>
      <c r="G299" s="1292"/>
      <c r="H299" s="1292"/>
      <c r="I299" s="1292"/>
      <c r="J299" s="1292"/>
      <c r="K299" s="1292"/>
      <c r="L299" s="1293"/>
      <c r="M299" s="1293"/>
      <c r="N299" s="1293"/>
      <c r="O299" s="1293"/>
    </row>
    <row r="300" spans="3:15">
      <c r="C300" s="1291"/>
      <c r="D300" s="1291"/>
      <c r="E300" s="1291"/>
      <c r="F300" s="1292"/>
      <c r="G300" s="1292"/>
      <c r="H300" s="1292"/>
      <c r="I300" s="1292"/>
      <c r="J300" s="1292"/>
      <c r="K300" s="1292"/>
      <c r="L300" s="1293"/>
      <c r="M300" s="1293"/>
      <c r="N300" s="1293"/>
      <c r="O300" s="1293"/>
    </row>
    <row r="301" spans="3:15">
      <c r="C301" s="1291"/>
      <c r="D301" s="1291"/>
      <c r="E301" s="1291"/>
      <c r="F301" s="1292"/>
      <c r="G301" s="1292"/>
      <c r="H301" s="1292"/>
      <c r="I301" s="1292"/>
      <c r="J301" s="1292"/>
      <c r="K301" s="1292"/>
      <c r="L301" s="1293"/>
      <c r="M301" s="1293"/>
      <c r="N301" s="1293"/>
      <c r="O301" s="1293"/>
    </row>
    <row r="302" spans="3:15">
      <c r="C302" s="1291"/>
      <c r="D302" s="1291"/>
      <c r="E302" s="1291"/>
      <c r="F302" s="1292"/>
      <c r="G302" s="1292"/>
      <c r="H302" s="1292"/>
      <c r="I302" s="1292"/>
      <c r="J302" s="1292"/>
      <c r="K302" s="1292"/>
      <c r="L302" s="1293"/>
      <c r="M302" s="1293"/>
      <c r="N302" s="1293"/>
      <c r="O302" s="1293"/>
    </row>
    <row r="303" spans="3:15">
      <c r="C303" s="1291"/>
      <c r="D303" s="1291"/>
      <c r="E303" s="1291"/>
      <c r="F303" s="1292"/>
      <c r="G303" s="1292"/>
      <c r="H303" s="1292"/>
      <c r="I303" s="1292"/>
      <c r="J303" s="1292"/>
      <c r="K303" s="1292"/>
      <c r="L303" s="1293"/>
      <c r="M303" s="1293"/>
      <c r="N303" s="1293"/>
      <c r="O303" s="1293"/>
    </row>
    <row r="304" spans="3:15">
      <c r="C304" s="1291"/>
      <c r="D304" s="1291"/>
      <c r="E304" s="1291"/>
      <c r="F304" s="1292"/>
      <c r="G304" s="1292"/>
      <c r="H304" s="1292"/>
      <c r="I304" s="1292"/>
      <c r="J304" s="1292"/>
      <c r="K304" s="1292"/>
      <c r="L304" s="1293"/>
      <c r="M304" s="1293"/>
      <c r="N304" s="1293"/>
      <c r="O304" s="1293"/>
    </row>
    <row r="305" spans="3:15">
      <c r="C305" s="1291"/>
      <c r="D305" s="1291"/>
      <c r="E305" s="1291"/>
      <c r="F305" s="1292"/>
      <c r="G305" s="1292"/>
      <c r="H305" s="1292"/>
      <c r="I305" s="1292"/>
      <c r="J305" s="1292"/>
      <c r="K305" s="1292"/>
      <c r="L305" s="1293"/>
      <c r="M305" s="1293"/>
      <c r="N305" s="1293"/>
      <c r="O305" s="1293"/>
    </row>
    <row r="306" spans="3:15">
      <c r="C306" s="1291"/>
      <c r="D306" s="1291"/>
      <c r="E306" s="1291"/>
      <c r="F306" s="1292"/>
      <c r="G306" s="1292"/>
      <c r="H306" s="1292"/>
      <c r="I306" s="1292"/>
      <c r="J306" s="1292"/>
      <c r="K306" s="1292"/>
      <c r="L306" s="1293"/>
      <c r="M306" s="1293"/>
      <c r="N306" s="1293"/>
      <c r="O306" s="1293"/>
    </row>
    <row r="307" spans="3:15">
      <c r="C307" s="1291"/>
      <c r="D307" s="1291"/>
      <c r="E307" s="1291"/>
      <c r="F307" s="1292"/>
      <c r="G307" s="1292"/>
      <c r="H307" s="1292"/>
      <c r="I307" s="1292"/>
      <c r="J307" s="1292"/>
      <c r="K307" s="1292"/>
      <c r="L307" s="1293"/>
      <c r="M307" s="1293"/>
      <c r="N307" s="1293"/>
      <c r="O307" s="1293"/>
    </row>
    <row r="308" spans="3:15">
      <c r="C308" s="1291"/>
      <c r="D308" s="1291"/>
      <c r="E308" s="1291"/>
      <c r="F308" s="1292"/>
      <c r="G308" s="1292"/>
      <c r="H308" s="1292"/>
      <c r="I308" s="1292"/>
      <c r="J308" s="1292"/>
      <c r="K308" s="1292"/>
      <c r="L308" s="1293"/>
      <c r="M308" s="1293"/>
      <c r="N308" s="1293"/>
      <c r="O308" s="1293"/>
    </row>
    <row r="309" spans="3:15">
      <c r="C309" s="1291"/>
      <c r="D309" s="1291"/>
      <c r="E309" s="1291"/>
      <c r="F309" s="1292"/>
      <c r="G309" s="1292"/>
      <c r="H309" s="1292"/>
      <c r="I309" s="1292"/>
      <c r="J309" s="1292"/>
      <c r="K309" s="1292"/>
      <c r="L309" s="1293"/>
      <c r="M309" s="1293"/>
      <c r="N309" s="1293"/>
      <c r="O309" s="1293"/>
    </row>
    <row r="310" spans="3:15">
      <c r="C310" s="1291"/>
      <c r="D310" s="1291"/>
      <c r="E310" s="1291"/>
      <c r="F310" s="1292"/>
      <c r="G310" s="1292"/>
      <c r="H310" s="1292"/>
      <c r="I310" s="1292"/>
      <c r="J310" s="1292"/>
      <c r="K310" s="1292"/>
      <c r="L310" s="1293"/>
      <c r="M310" s="1293"/>
      <c r="N310" s="1293"/>
      <c r="O310" s="1293"/>
    </row>
    <row r="311" spans="3:15">
      <c r="C311" s="1291"/>
      <c r="D311" s="1291"/>
      <c r="E311" s="1291"/>
      <c r="F311" s="1292"/>
      <c r="G311" s="1292"/>
      <c r="H311" s="1292"/>
      <c r="I311" s="1292"/>
      <c r="J311" s="1292"/>
      <c r="K311" s="1292"/>
      <c r="L311" s="1293"/>
      <c r="M311" s="1293"/>
      <c r="N311" s="1293"/>
      <c r="O311" s="1293"/>
    </row>
    <row r="312" spans="3:15">
      <c r="C312" s="1291"/>
      <c r="D312" s="1291"/>
      <c r="E312" s="1291"/>
      <c r="F312" s="1292"/>
      <c r="G312" s="1292"/>
      <c r="H312" s="1292"/>
      <c r="I312" s="1292"/>
      <c r="J312" s="1292"/>
      <c r="K312" s="1292"/>
      <c r="L312" s="1293"/>
      <c r="M312" s="1293"/>
      <c r="N312" s="1293"/>
      <c r="O312" s="1293"/>
    </row>
    <row r="313" spans="3:15">
      <c r="C313" s="1291"/>
      <c r="D313" s="1291"/>
      <c r="E313" s="1291"/>
      <c r="F313" s="1292"/>
      <c r="G313" s="1292"/>
      <c r="H313" s="1292"/>
      <c r="I313" s="1292"/>
      <c r="J313" s="1292"/>
      <c r="K313" s="1292"/>
      <c r="L313" s="1293"/>
      <c r="M313" s="1293"/>
      <c r="N313" s="1293"/>
      <c r="O313" s="1293"/>
    </row>
    <row r="314" spans="3:15">
      <c r="C314" s="1291"/>
      <c r="D314" s="1291"/>
      <c r="E314" s="1291"/>
      <c r="F314" s="1292"/>
      <c r="G314" s="1292"/>
      <c r="H314" s="1292"/>
      <c r="I314" s="1292"/>
      <c r="J314" s="1292"/>
      <c r="K314" s="1292"/>
      <c r="L314" s="1293"/>
      <c r="M314" s="1293"/>
      <c r="N314" s="1293"/>
      <c r="O314" s="1293"/>
    </row>
    <row r="315" spans="3:15">
      <c r="C315" s="1291"/>
      <c r="D315" s="1291"/>
      <c r="E315" s="1291"/>
      <c r="F315" s="1292"/>
      <c r="G315" s="1292"/>
      <c r="H315" s="1292"/>
      <c r="I315" s="1292"/>
      <c r="J315" s="1292"/>
      <c r="K315" s="1292"/>
      <c r="L315" s="1293"/>
      <c r="M315" s="1293"/>
      <c r="N315" s="1293"/>
      <c r="O315" s="1293"/>
    </row>
    <row r="316" spans="3:15">
      <c r="C316" s="1291"/>
      <c r="D316" s="1291"/>
      <c r="E316" s="1291"/>
      <c r="F316" s="1292"/>
      <c r="G316" s="1292"/>
      <c r="H316" s="1292"/>
      <c r="I316" s="1292"/>
      <c r="J316" s="1292"/>
      <c r="K316" s="1292"/>
      <c r="L316" s="1293"/>
      <c r="M316" s="1293"/>
      <c r="N316" s="1293"/>
      <c r="O316" s="1293"/>
    </row>
    <row r="317" spans="3:15">
      <c r="C317" s="1291"/>
      <c r="D317" s="1291"/>
      <c r="E317" s="1291"/>
      <c r="F317" s="1292"/>
      <c r="G317" s="1292"/>
      <c r="H317" s="1292"/>
      <c r="I317" s="1292"/>
      <c r="J317" s="1292"/>
      <c r="K317" s="1292"/>
      <c r="L317" s="1293"/>
      <c r="M317" s="1293"/>
      <c r="N317" s="1293"/>
      <c r="O317" s="1293"/>
    </row>
    <row r="318" spans="3:15">
      <c r="C318" s="1291"/>
      <c r="D318" s="1291"/>
      <c r="E318" s="1291"/>
      <c r="F318" s="1292"/>
      <c r="G318" s="1292"/>
      <c r="H318" s="1292"/>
      <c r="I318" s="1292"/>
      <c r="J318" s="1292"/>
      <c r="K318" s="1292"/>
      <c r="L318" s="1293"/>
      <c r="M318" s="1293"/>
      <c r="N318" s="1293"/>
      <c r="O318" s="1293"/>
    </row>
    <row r="319" spans="3:15">
      <c r="C319" s="1291"/>
      <c r="D319" s="1291"/>
      <c r="E319" s="1291"/>
      <c r="F319" s="1292"/>
      <c r="G319" s="1292"/>
      <c r="H319" s="1292"/>
      <c r="I319" s="1292"/>
      <c r="J319" s="1292"/>
      <c r="K319" s="1292"/>
      <c r="L319" s="1293"/>
      <c r="M319" s="1293"/>
      <c r="N319" s="1293"/>
      <c r="O319" s="1293"/>
    </row>
    <row r="320" spans="3:15">
      <c r="C320" s="1291"/>
      <c r="D320" s="1291"/>
      <c r="E320" s="1291"/>
      <c r="F320" s="1292"/>
      <c r="G320" s="1292"/>
      <c r="H320" s="1292"/>
      <c r="I320" s="1292"/>
      <c r="J320" s="1292"/>
      <c r="K320" s="1292"/>
      <c r="L320" s="1293"/>
      <c r="M320" s="1293"/>
      <c r="N320" s="1293"/>
      <c r="O320" s="1293"/>
    </row>
    <row r="321" spans="3:15">
      <c r="C321" s="1291"/>
      <c r="D321" s="1291"/>
      <c r="E321" s="1291"/>
      <c r="F321" s="1292"/>
      <c r="G321" s="1292"/>
      <c r="H321" s="1292"/>
      <c r="I321" s="1292"/>
      <c r="J321" s="1292"/>
      <c r="K321" s="1292"/>
      <c r="L321" s="1293"/>
      <c r="M321" s="1293"/>
      <c r="N321" s="1293"/>
      <c r="O321" s="1293"/>
    </row>
    <row r="322" spans="3:15">
      <c r="C322" s="1291"/>
      <c r="D322" s="1291"/>
      <c r="E322" s="1291"/>
      <c r="F322" s="1292"/>
      <c r="G322" s="1292"/>
      <c r="H322" s="1292"/>
      <c r="I322" s="1292"/>
      <c r="J322" s="1292"/>
      <c r="K322" s="1292"/>
      <c r="L322" s="1293"/>
      <c r="M322" s="1293"/>
      <c r="N322" s="1293"/>
      <c r="O322" s="1293"/>
    </row>
    <row r="323" spans="3:15">
      <c r="C323" s="1291"/>
      <c r="D323" s="1291"/>
      <c r="E323" s="1291"/>
      <c r="F323" s="1292"/>
      <c r="G323" s="1292"/>
      <c r="H323" s="1292"/>
      <c r="I323" s="1292"/>
      <c r="J323" s="1292"/>
      <c r="K323" s="1292"/>
      <c r="L323" s="1293"/>
      <c r="M323" s="1293"/>
      <c r="N323" s="1293"/>
      <c r="O323" s="1293"/>
    </row>
    <row r="324" spans="3:15">
      <c r="C324" s="1291"/>
      <c r="D324" s="1291"/>
      <c r="E324" s="1291"/>
      <c r="F324" s="1292"/>
      <c r="G324" s="1292"/>
      <c r="H324" s="1292"/>
      <c r="I324" s="1292"/>
      <c r="J324" s="1292"/>
      <c r="K324" s="1292"/>
      <c r="L324" s="1293"/>
      <c r="M324" s="1293"/>
      <c r="N324" s="1293"/>
      <c r="O324" s="1293"/>
    </row>
    <row r="325" spans="3:15">
      <c r="C325" s="1291"/>
      <c r="D325" s="1291"/>
      <c r="E325" s="1291"/>
      <c r="F325" s="1292"/>
      <c r="G325" s="1292"/>
      <c r="H325" s="1292"/>
      <c r="I325" s="1292"/>
      <c r="J325" s="1292"/>
      <c r="K325" s="1292"/>
      <c r="L325" s="1293"/>
      <c r="M325" s="1293"/>
      <c r="N325" s="1293"/>
      <c r="O325" s="1293"/>
    </row>
    <row r="326" spans="3:15">
      <c r="C326" s="1291"/>
      <c r="D326" s="1291"/>
      <c r="E326" s="1291"/>
      <c r="F326" s="1292"/>
      <c r="G326" s="1292"/>
      <c r="H326" s="1292"/>
      <c r="I326" s="1292"/>
      <c r="J326" s="1292"/>
      <c r="K326" s="1292"/>
      <c r="L326" s="1293"/>
      <c r="M326" s="1293"/>
      <c r="N326" s="1293"/>
      <c r="O326" s="1293"/>
    </row>
    <row r="327" spans="3:15">
      <c r="C327" s="1291"/>
      <c r="D327" s="1291"/>
      <c r="E327" s="1291"/>
      <c r="F327" s="1292"/>
      <c r="G327" s="1292"/>
      <c r="H327" s="1292"/>
      <c r="I327" s="1292"/>
      <c r="J327" s="1292"/>
      <c r="K327" s="1292"/>
      <c r="L327" s="1293"/>
      <c r="M327" s="1293"/>
      <c r="N327" s="1293"/>
      <c r="O327" s="1293"/>
    </row>
    <row r="328" spans="3:15">
      <c r="C328" s="1291"/>
      <c r="D328" s="1291"/>
      <c r="E328" s="1291"/>
      <c r="F328" s="1292"/>
      <c r="G328" s="1292"/>
      <c r="H328" s="1292"/>
      <c r="I328" s="1292"/>
      <c r="J328" s="1292"/>
      <c r="K328" s="1292"/>
      <c r="L328" s="1293"/>
      <c r="M328" s="1293"/>
      <c r="N328" s="1293"/>
      <c r="O328" s="1293"/>
    </row>
    <row r="329" spans="3:15">
      <c r="C329" s="1291"/>
      <c r="D329" s="1291"/>
      <c r="E329" s="1291"/>
      <c r="F329" s="1292"/>
      <c r="G329" s="1292"/>
      <c r="H329" s="1292"/>
      <c r="I329" s="1292"/>
      <c r="J329" s="1292"/>
      <c r="K329" s="1292"/>
      <c r="L329" s="1293"/>
      <c r="M329" s="1293"/>
      <c r="N329" s="1293"/>
      <c r="O329" s="1293"/>
    </row>
    <row r="330" spans="3:15">
      <c r="C330" s="1291"/>
      <c r="D330" s="1291"/>
      <c r="E330" s="1291"/>
      <c r="F330" s="1292"/>
      <c r="G330" s="1292"/>
      <c r="H330" s="1292"/>
      <c r="I330" s="1292"/>
      <c r="J330" s="1292"/>
      <c r="K330" s="1292"/>
      <c r="L330" s="1293"/>
      <c r="M330" s="1293"/>
      <c r="N330" s="1293"/>
      <c r="O330" s="1293"/>
    </row>
    <row r="331" spans="3:15">
      <c r="C331" s="1291"/>
      <c r="D331" s="1291"/>
      <c r="E331" s="1291"/>
      <c r="F331" s="1292"/>
      <c r="G331" s="1292"/>
      <c r="H331" s="1292"/>
      <c r="I331" s="1292"/>
      <c r="J331" s="1292"/>
      <c r="K331" s="1292"/>
      <c r="L331" s="1293"/>
      <c r="M331" s="1293"/>
      <c r="N331" s="1293"/>
      <c r="O331" s="1293"/>
    </row>
    <row r="332" spans="3:15">
      <c r="C332" s="1291"/>
      <c r="D332" s="1291"/>
      <c r="E332" s="1291"/>
      <c r="F332" s="1292"/>
      <c r="G332" s="1292"/>
      <c r="H332" s="1292"/>
      <c r="I332" s="1292"/>
      <c r="J332" s="1292"/>
      <c r="K332" s="1292"/>
      <c r="L332" s="1293"/>
      <c r="M332" s="1293"/>
      <c r="N332" s="1293"/>
      <c r="O332" s="1293"/>
    </row>
    <row r="333" spans="3:15">
      <c r="C333" s="1291"/>
      <c r="D333" s="1291"/>
      <c r="E333" s="1291"/>
      <c r="F333" s="1292"/>
      <c r="G333" s="1292"/>
      <c r="H333" s="1292"/>
      <c r="I333" s="1292"/>
      <c r="J333" s="1292"/>
      <c r="K333" s="1292"/>
      <c r="L333" s="1293"/>
      <c r="M333" s="1293"/>
      <c r="N333" s="1293"/>
      <c r="O333" s="1293"/>
    </row>
    <row r="334" spans="3:15">
      <c r="C334" s="1291"/>
      <c r="D334" s="1291"/>
      <c r="E334" s="1291"/>
      <c r="F334" s="1292"/>
      <c r="G334" s="1292"/>
      <c r="H334" s="1292"/>
      <c r="I334" s="1292"/>
      <c r="J334" s="1292"/>
      <c r="K334" s="1292"/>
      <c r="L334" s="1293"/>
      <c r="M334" s="1293"/>
      <c r="N334" s="1293"/>
      <c r="O334" s="1293"/>
    </row>
    <row r="335" spans="3:15">
      <c r="C335" s="1291"/>
      <c r="D335" s="1291"/>
      <c r="E335" s="1291"/>
      <c r="F335" s="1292"/>
      <c r="G335" s="1292"/>
      <c r="H335" s="1292"/>
      <c r="I335" s="1292"/>
      <c r="J335" s="1292"/>
      <c r="K335" s="1292"/>
      <c r="L335" s="1293"/>
      <c r="M335" s="1293"/>
      <c r="N335" s="1293"/>
      <c r="O335" s="1293"/>
    </row>
    <row r="336" spans="3:15">
      <c r="C336" s="1291"/>
      <c r="D336" s="1291"/>
      <c r="E336" s="1291"/>
      <c r="F336" s="1292"/>
      <c r="G336" s="1292"/>
      <c r="H336" s="1292"/>
      <c r="I336" s="1292"/>
      <c r="J336" s="1292"/>
      <c r="K336" s="1292"/>
      <c r="L336" s="1293"/>
      <c r="M336" s="1293"/>
      <c r="N336" s="1293"/>
      <c r="O336" s="1293"/>
    </row>
    <row r="337" spans="3:15">
      <c r="C337" s="1291"/>
      <c r="D337" s="1291"/>
      <c r="E337" s="1291"/>
      <c r="F337" s="1292"/>
      <c r="G337" s="1292"/>
      <c r="H337" s="1292"/>
      <c r="I337" s="1292"/>
      <c r="J337" s="1292"/>
      <c r="K337" s="1292"/>
      <c r="L337" s="1293"/>
      <c r="M337" s="1293"/>
      <c r="N337" s="1293"/>
      <c r="O337" s="1293"/>
    </row>
    <row r="338" spans="3:15">
      <c r="C338" s="1291"/>
      <c r="D338" s="1291"/>
      <c r="E338" s="1291"/>
      <c r="F338" s="1292"/>
      <c r="G338" s="1292"/>
      <c r="H338" s="1292"/>
      <c r="I338" s="1292"/>
      <c r="J338" s="1292"/>
      <c r="K338" s="1292"/>
      <c r="L338" s="1293"/>
      <c r="M338" s="1293"/>
      <c r="N338" s="1293"/>
      <c r="O338" s="1293"/>
    </row>
    <row r="339" spans="3:15">
      <c r="F339" s="1292"/>
      <c r="G339" s="1292"/>
      <c r="H339" s="1292"/>
      <c r="I339" s="1292"/>
      <c r="J339" s="1292"/>
      <c r="K339" s="1292"/>
      <c r="L339" s="1293"/>
      <c r="M339" s="1293"/>
      <c r="N339" s="1293"/>
      <c r="O339" s="1293"/>
    </row>
  </sheetData>
  <mergeCells count="6">
    <mergeCell ref="C75:AD75"/>
    <mergeCell ref="AB3:AD3"/>
    <mergeCell ref="H6:AD6"/>
    <mergeCell ref="C35:D35"/>
    <mergeCell ref="C59:D59"/>
    <mergeCell ref="C74:AD7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S68"/>
  <sheetViews>
    <sheetView zoomScaleNormal="100" workbookViewId="0"/>
  </sheetViews>
  <sheetFormatPr defaultRowHeight="12.75"/>
  <cols>
    <col min="1" max="1" width="1" style="297" customWidth="1"/>
    <col min="2" max="2" width="2.5703125" style="297" customWidth="1"/>
    <col min="3" max="3" width="2.42578125" style="297" customWidth="1"/>
    <col min="4" max="4" width="11" style="297" customWidth="1"/>
    <col min="5" max="5" width="1.140625" style="297" customWidth="1"/>
    <col min="6" max="6" width="16" style="297" customWidth="1"/>
    <col min="7" max="7" width="0.5703125" style="297" customWidth="1"/>
    <col min="8" max="8" width="15.7109375" style="297" customWidth="1"/>
    <col min="9" max="9" width="0.5703125" style="297" customWidth="1"/>
    <col min="10" max="10" width="15.42578125" style="297" customWidth="1"/>
    <col min="11" max="11" width="15.5703125" style="297" customWidth="1"/>
    <col min="12" max="12" width="15.7109375" style="297" customWidth="1"/>
    <col min="13" max="13" width="0.85546875" style="297" customWidth="1"/>
    <col min="14" max="14" width="2.5703125" style="297" customWidth="1"/>
    <col min="15" max="15" width="1" style="297" customWidth="1"/>
    <col min="16" max="16" width="9.140625" style="296"/>
    <col min="17" max="18" width="9.140625" style="297"/>
    <col min="19" max="19" width="11.5703125" style="297" bestFit="1" customWidth="1"/>
    <col min="20" max="245" width="9.140625" style="297"/>
    <col min="246" max="246" width="1" style="297" customWidth="1"/>
    <col min="247" max="247" width="2.5703125" style="297" customWidth="1"/>
    <col min="248" max="248" width="2.42578125" style="297" customWidth="1"/>
    <col min="249" max="249" width="11.42578125" style="297" customWidth="1"/>
    <col min="250" max="250" width="1.140625" style="297" customWidth="1"/>
    <col min="251" max="251" width="12.85546875" style="297" customWidth="1"/>
    <col min="252" max="252" width="1.140625" style="297" customWidth="1"/>
    <col min="253" max="254" width="12.85546875" style="297" customWidth="1"/>
    <col min="255" max="255" width="1.140625" style="297" customWidth="1"/>
    <col min="256" max="258" width="12.85546875" style="297" customWidth="1"/>
    <col min="259" max="259" width="0.85546875" style="297" customWidth="1"/>
    <col min="260" max="260" width="2.5703125" style="297" customWidth="1"/>
    <col min="261" max="261" width="1" style="297" customWidth="1"/>
    <col min="262" max="501" width="9.140625" style="297"/>
    <col min="502" max="502" width="1" style="297" customWidth="1"/>
    <col min="503" max="503" width="2.5703125" style="297" customWidth="1"/>
    <col min="504" max="504" width="2.42578125" style="297" customWidth="1"/>
    <col min="505" max="505" width="11.42578125" style="297" customWidth="1"/>
    <col min="506" max="506" width="1.140625" style="297" customWidth="1"/>
    <col min="507" max="507" width="12.85546875" style="297" customWidth="1"/>
    <col min="508" max="508" width="1.140625" style="297" customWidth="1"/>
    <col min="509" max="510" width="12.85546875" style="297" customWidth="1"/>
    <col min="511" max="511" width="1.140625" style="297" customWidth="1"/>
    <col min="512" max="514" width="12.85546875" style="297" customWidth="1"/>
    <col min="515" max="515" width="0.85546875" style="297" customWidth="1"/>
    <col min="516" max="516" width="2.5703125" style="297" customWidth="1"/>
    <col min="517" max="517" width="1" style="297" customWidth="1"/>
    <col min="518" max="757" width="9.140625" style="297"/>
    <col min="758" max="758" width="1" style="297" customWidth="1"/>
    <col min="759" max="759" width="2.5703125" style="297" customWidth="1"/>
    <col min="760" max="760" width="2.42578125" style="297" customWidth="1"/>
    <col min="761" max="761" width="11.42578125" style="297" customWidth="1"/>
    <col min="762" max="762" width="1.140625" style="297" customWidth="1"/>
    <col min="763" max="763" width="12.85546875" style="297" customWidth="1"/>
    <col min="764" max="764" width="1.140625" style="297" customWidth="1"/>
    <col min="765" max="766" width="12.85546875" style="297" customWidth="1"/>
    <col min="767" max="767" width="1.140625" style="297" customWidth="1"/>
    <col min="768" max="770" width="12.85546875" style="297" customWidth="1"/>
    <col min="771" max="771" width="0.85546875" style="297" customWidth="1"/>
    <col min="772" max="772" width="2.5703125" style="297" customWidth="1"/>
    <col min="773" max="773" width="1" style="297" customWidth="1"/>
    <col min="774" max="1013" width="9.140625" style="297"/>
    <col min="1014" max="1014" width="1" style="297" customWidth="1"/>
    <col min="1015" max="1015" width="2.5703125" style="297" customWidth="1"/>
    <col min="1016" max="1016" width="2.42578125" style="297" customWidth="1"/>
    <col min="1017" max="1017" width="11.42578125" style="297" customWidth="1"/>
    <col min="1018" max="1018" width="1.140625" style="297" customWidth="1"/>
    <col min="1019" max="1019" width="12.85546875" style="297" customWidth="1"/>
    <col min="1020" max="1020" width="1.140625" style="297" customWidth="1"/>
    <col min="1021" max="1022" width="12.85546875" style="297" customWidth="1"/>
    <col min="1023" max="1023" width="1.140625" style="297" customWidth="1"/>
    <col min="1024" max="1026" width="12.85546875" style="297" customWidth="1"/>
    <col min="1027" max="1027" width="0.85546875" style="297" customWidth="1"/>
    <col min="1028" max="1028" width="2.5703125" style="297" customWidth="1"/>
    <col min="1029" max="1029" width="1" style="297" customWidth="1"/>
    <col min="1030" max="1269" width="9.140625" style="297"/>
    <col min="1270" max="1270" width="1" style="297" customWidth="1"/>
    <col min="1271" max="1271" width="2.5703125" style="297" customWidth="1"/>
    <col min="1272" max="1272" width="2.42578125" style="297" customWidth="1"/>
    <col min="1273" max="1273" width="11.42578125" style="297" customWidth="1"/>
    <col min="1274" max="1274" width="1.140625" style="297" customWidth="1"/>
    <col min="1275" max="1275" width="12.85546875" style="297" customWidth="1"/>
    <col min="1276" max="1276" width="1.140625" style="297" customWidth="1"/>
    <col min="1277" max="1278" width="12.85546875" style="297" customWidth="1"/>
    <col min="1279" max="1279" width="1.140625" style="297" customWidth="1"/>
    <col min="1280" max="1282" width="12.85546875" style="297" customWidth="1"/>
    <col min="1283" max="1283" width="0.85546875" style="297" customWidth="1"/>
    <col min="1284" max="1284" width="2.5703125" style="297" customWidth="1"/>
    <col min="1285" max="1285" width="1" style="297" customWidth="1"/>
    <col min="1286" max="1525" width="9.140625" style="297"/>
    <col min="1526" max="1526" width="1" style="297" customWidth="1"/>
    <col min="1527" max="1527" width="2.5703125" style="297" customWidth="1"/>
    <col min="1528" max="1528" width="2.42578125" style="297" customWidth="1"/>
    <col min="1529" max="1529" width="11.42578125" style="297" customWidth="1"/>
    <col min="1530" max="1530" width="1.140625" style="297" customWidth="1"/>
    <col min="1531" max="1531" width="12.85546875" style="297" customWidth="1"/>
    <col min="1532" max="1532" width="1.140625" style="297" customWidth="1"/>
    <col min="1533" max="1534" width="12.85546875" style="297" customWidth="1"/>
    <col min="1535" max="1535" width="1.140625" style="297" customWidth="1"/>
    <col min="1536" max="1538" width="12.85546875" style="297" customWidth="1"/>
    <col min="1539" max="1539" width="0.85546875" style="297" customWidth="1"/>
    <col min="1540" max="1540" width="2.5703125" style="297" customWidth="1"/>
    <col min="1541" max="1541" width="1" style="297" customWidth="1"/>
    <col min="1542" max="1781" width="9.140625" style="297"/>
    <col min="1782" max="1782" width="1" style="297" customWidth="1"/>
    <col min="1783" max="1783" width="2.5703125" style="297" customWidth="1"/>
    <col min="1784" max="1784" width="2.42578125" style="297" customWidth="1"/>
    <col min="1785" max="1785" width="11.42578125" style="297" customWidth="1"/>
    <col min="1786" max="1786" width="1.140625" style="297" customWidth="1"/>
    <col min="1787" max="1787" width="12.85546875" style="297" customWidth="1"/>
    <col min="1788" max="1788" width="1.140625" style="297" customWidth="1"/>
    <col min="1789" max="1790" width="12.85546875" style="297" customWidth="1"/>
    <col min="1791" max="1791" width="1.140625" style="297" customWidth="1"/>
    <col min="1792" max="1794" width="12.85546875" style="297" customWidth="1"/>
    <col min="1795" max="1795" width="0.85546875" style="297" customWidth="1"/>
    <col min="1796" max="1796" width="2.5703125" style="297" customWidth="1"/>
    <col min="1797" max="1797" width="1" style="297" customWidth="1"/>
    <col min="1798" max="2037" width="9.140625" style="297"/>
    <col min="2038" max="2038" width="1" style="297" customWidth="1"/>
    <col min="2039" max="2039" width="2.5703125" style="297" customWidth="1"/>
    <col min="2040" max="2040" width="2.42578125" style="297" customWidth="1"/>
    <col min="2041" max="2041" width="11.42578125" style="297" customWidth="1"/>
    <col min="2042" max="2042" width="1.140625" style="297" customWidth="1"/>
    <col min="2043" max="2043" width="12.85546875" style="297" customWidth="1"/>
    <col min="2044" max="2044" width="1.140625" style="297" customWidth="1"/>
    <col min="2045" max="2046" width="12.85546875" style="297" customWidth="1"/>
    <col min="2047" max="2047" width="1.140625" style="297" customWidth="1"/>
    <col min="2048" max="2050" width="12.85546875" style="297" customWidth="1"/>
    <col min="2051" max="2051" width="0.85546875" style="297" customWidth="1"/>
    <col min="2052" max="2052" width="2.5703125" style="297" customWidth="1"/>
    <col min="2053" max="2053" width="1" style="297" customWidth="1"/>
    <col min="2054" max="2293" width="9.140625" style="297"/>
    <col min="2294" max="2294" width="1" style="297" customWidth="1"/>
    <col min="2295" max="2295" width="2.5703125" style="297" customWidth="1"/>
    <col min="2296" max="2296" width="2.42578125" style="297" customWidth="1"/>
    <col min="2297" max="2297" width="11.42578125" style="297" customWidth="1"/>
    <col min="2298" max="2298" width="1.140625" style="297" customWidth="1"/>
    <col min="2299" max="2299" width="12.85546875" style="297" customWidth="1"/>
    <col min="2300" max="2300" width="1.140625" style="297" customWidth="1"/>
    <col min="2301" max="2302" width="12.85546875" style="297" customWidth="1"/>
    <col min="2303" max="2303" width="1.140625" style="297" customWidth="1"/>
    <col min="2304" max="2306" width="12.85546875" style="297" customWidth="1"/>
    <col min="2307" max="2307" width="0.85546875" style="297" customWidth="1"/>
    <col min="2308" max="2308" width="2.5703125" style="297" customWidth="1"/>
    <col min="2309" max="2309" width="1" style="297" customWidth="1"/>
    <col min="2310" max="2549" width="9.140625" style="297"/>
    <col min="2550" max="2550" width="1" style="297" customWidth="1"/>
    <col min="2551" max="2551" width="2.5703125" style="297" customWidth="1"/>
    <col min="2552" max="2552" width="2.42578125" style="297" customWidth="1"/>
    <col min="2553" max="2553" width="11.42578125" style="297" customWidth="1"/>
    <col min="2554" max="2554" width="1.140625" style="297" customWidth="1"/>
    <col min="2555" max="2555" width="12.85546875" style="297" customWidth="1"/>
    <col min="2556" max="2556" width="1.140625" style="297" customWidth="1"/>
    <col min="2557" max="2558" width="12.85546875" style="297" customWidth="1"/>
    <col min="2559" max="2559" width="1.140625" style="297" customWidth="1"/>
    <col min="2560" max="2562" width="12.85546875" style="297" customWidth="1"/>
    <col min="2563" max="2563" width="0.85546875" style="297" customWidth="1"/>
    <col min="2564" max="2564" width="2.5703125" style="297" customWidth="1"/>
    <col min="2565" max="2565" width="1" style="297" customWidth="1"/>
    <col min="2566" max="2805" width="9.140625" style="297"/>
    <col min="2806" max="2806" width="1" style="297" customWidth="1"/>
    <col min="2807" max="2807" width="2.5703125" style="297" customWidth="1"/>
    <col min="2808" max="2808" width="2.42578125" style="297" customWidth="1"/>
    <col min="2809" max="2809" width="11.42578125" style="297" customWidth="1"/>
    <col min="2810" max="2810" width="1.140625" style="297" customWidth="1"/>
    <col min="2811" max="2811" width="12.85546875" style="297" customWidth="1"/>
    <col min="2812" max="2812" width="1.140625" style="297" customWidth="1"/>
    <col min="2813" max="2814" width="12.85546875" style="297" customWidth="1"/>
    <col min="2815" max="2815" width="1.140625" style="297" customWidth="1"/>
    <col min="2816" max="2818" width="12.85546875" style="297" customWidth="1"/>
    <col min="2819" max="2819" width="0.85546875" style="297" customWidth="1"/>
    <col min="2820" max="2820" width="2.5703125" style="297" customWidth="1"/>
    <col min="2821" max="2821" width="1" style="297" customWidth="1"/>
    <col min="2822" max="3061" width="9.140625" style="297"/>
    <col min="3062" max="3062" width="1" style="297" customWidth="1"/>
    <col min="3063" max="3063" width="2.5703125" style="297" customWidth="1"/>
    <col min="3064" max="3064" width="2.42578125" style="297" customWidth="1"/>
    <col min="3065" max="3065" width="11.42578125" style="297" customWidth="1"/>
    <col min="3066" max="3066" width="1.140625" style="297" customWidth="1"/>
    <col min="3067" max="3067" width="12.85546875" style="297" customWidth="1"/>
    <col min="3068" max="3068" width="1.140625" style="297" customWidth="1"/>
    <col min="3069" max="3070" width="12.85546875" style="297" customWidth="1"/>
    <col min="3071" max="3071" width="1.140625" style="297" customWidth="1"/>
    <col min="3072" max="3074" width="12.85546875" style="297" customWidth="1"/>
    <col min="3075" max="3075" width="0.85546875" style="297" customWidth="1"/>
    <col min="3076" max="3076" width="2.5703125" style="297" customWidth="1"/>
    <col min="3077" max="3077" width="1" style="297" customWidth="1"/>
    <col min="3078" max="3317" width="9.140625" style="297"/>
    <col min="3318" max="3318" width="1" style="297" customWidth="1"/>
    <col min="3319" max="3319" width="2.5703125" style="297" customWidth="1"/>
    <col min="3320" max="3320" width="2.42578125" style="297" customWidth="1"/>
    <col min="3321" max="3321" width="11.42578125" style="297" customWidth="1"/>
    <col min="3322" max="3322" width="1.140625" style="297" customWidth="1"/>
    <col min="3323" max="3323" width="12.85546875" style="297" customWidth="1"/>
    <col min="3324" max="3324" width="1.140625" style="297" customWidth="1"/>
    <col min="3325" max="3326" width="12.85546875" style="297" customWidth="1"/>
    <col min="3327" max="3327" width="1.140625" style="297" customWidth="1"/>
    <col min="3328" max="3330" width="12.85546875" style="297" customWidth="1"/>
    <col min="3331" max="3331" width="0.85546875" style="297" customWidth="1"/>
    <col min="3332" max="3332" width="2.5703125" style="297" customWidth="1"/>
    <col min="3333" max="3333" width="1" style="297" customWidth="1"/>
    <col min="3334" max="3573" width="9.140625" style="297"/>
    <col min="3574" max="3574" width="1" style="297" customWidth="1"/>
    <col min="3575" max="3575" width="2.5703125" style="297" customWidth="1"/>
    <col min="3576" max="3576" width="2.42578125" style="297" customWidth="1"/>
    <col min="3577" max="3577" width="11.42578125" style="297" customWidth="1"/>
    <col min="3578" max="3578" width="1.140625" style="297" customWidth="1"/>
    <col min="3579" max="3579" width="12.85546875" style="297" customWidth="1"/>
    <col min="3580" max="3580" width="1.140625" style="297" customWidth="1"/>
    <col min="3581" max="3582" width="12.85546875" style="297" customWidth="1"/>
    <col min="3583" max="3583" width="1.140625" style="297" customWidth="1"/>
    <col min="3584" max="3586" width="12.85546875" style="297" customWidth="1"/>
    <col min="3587" max="3587" width="0.85546875" style="297" customWidth="1"/>
    <col min="3588" max="3588" width="2.5703125" style="297" customWidth="1"/>
    <col min="3589" max="3589" width="1" style="297" customWidth="1"/>
    <col min="3590" max="3829" width="9.140625" style="297"/>
    <col min="3830" max="3830" width="1" style="297" customWidth="1"/>
    <col min="3831" max="3831" width="2.5703125" style="297" customWidth="1"/>
    <col min="3832" max="3832" width="2.42578125" style="297" customWidth="1"/>
    <col min="3833" max="3833" width="11.42578125" style="297" customWidth="1"/>
    <col min="3834" max="3834" width="1.140625" style="297" customWidth="1"/>
    <col min="3835" max="3835" width="12.85546875" style="297" customWidth="1"/>
    <col min="3836" max="3836" width="1.140625" style="297" customWidth="1"/>
    <col min="3837" max="3838" width="12.85546875" style="297" customWidth="1"/>
    <col min="3839" max="3839" width="1.140625" style="297" customWidth="1"/>
    <col min="3840" max="3842" width="12.85546875" style="297" customWidth="1"/>
    <col min="3843" max="3843" width="0.85546875" style="297" customWidth="1"/>
    <col min="3844" max="3844" width="2.5703125" style="297" customWidth="1"/>
    <col min="3845" max="3845" width="1" style="297" customWidth="1"/>
    <col min="3846" max="4085" width="9.140625" style="297"/>
    <col min="4086" max="4086" width="1" style="297" customWidth="1"/>
    <col min="4087" max="4087" width="2.5703125" style="297" customWidth="1"/>
    <col min="4088" max="4088" width="2.42578125" style="297" customWidth="1"/>
    <col min="4089" max="4089" width="11.42578125" style="297" customWidth="1"/>
    <col min="4090" max="4090" width="1.140625" style="297" customWidth="1"/>
    <col min="4091" max="4091" width="12.85546875" style="297" customWidth="1"/>
    <col min="4092" max="4092" width="1.140625" style="297" customWidth="1"/>
    <col min="4093" max="4094" width="12.85546875" style="297" customWidth="1"/>
    <col min="4095" max="4095" width="1.140625" style="297" customWidth="1"/>
    <col min="4096" max="4098" width="12.85546875" style="297" customWidth="1"/>
    <col min="4099" max="4099" width="0.85546875" style="297" customWidth="1"/>
    <col min="4100" max="4100" width="2.5703125" style="297" customWidth="1"/>
    <col min="4101" max="4101" width="1" style="297" customWidth="1"/>
    <col min="4102" max="4341" width="9.140625" style="297"/>
    <col min="4342" max="4342" width="1" style="297" customWidth="1"/>
    <col min="4343" max="4343" width="2.5703125" style="297" customWidth="1"/>
    <col min="4344" max="4344" width="2.42578125" style="297" customWidth="1"/>
    <col min="4345" max="4345" width="11.42578125" style="297" customWidth="1"/>
    <col min="4346" max="4346" width="1.140625" style="297" customWidth="1"/>
    <col min="4347" max="4347" width="12.85546875" style="297" customWidth="1"/>
    <col min="4348" max="4348" width="1.140625" style="297" customWidth="1"/>
    <col min="4349" max="4350" width="12.85546875" style="297" customWidth="1"/>
    <col min="4351" max="4351" width="1.140625" style="297" customWidth="1"/>
    <col min="4352" max="4354" width="12.85546875" style="297" customWidth="1"/>
    <col min="4355" max="4355" width="0.85546875" style="297" customWidth="1"/>
    <col min="4356" max="4356" width="2.5703125" style="297" customWidth="1"/>
    <col min="4357" max="4357" width="1" style="297" customWidth="1"/>
    <col min="4358" max="4597" width="9.140625" style="297"/>
    <col min="4598" max="4598" width="1" style="297" customWidth="1"/>
    <col min="4599" max="4599" width="2.5703125" style="297" customWidth="1"/>
    <col min="4600" max="4600" width="2.42578125" style="297" customWidth="1"/>
    <col min="4601" max="4601" width="11.42578125" style="297" customWidth="1"/>
    <col min="4602" max="4602" width="1.140625" style="297" customWidth="1"/>
    <col min="4603" max="4603" width="12.85546875" style="297" customWidth="1"/>
    <col min="4604" max="4604" width="1.140625" style="297" customWidth="1"/>
    <col min="4605" max="4606" width="12.85546875" style="297" customWidth="1"/>
    <col min="4607" max="4607" width="1.140625" style="297" customWidth="1"/>
    <col min="4608" max="4610" width="12.85546875" style="297" customWidth="1"/>
    <col min="4611" max="4611" width="0.85546875" style="297" customWidth="1"/>
    <col min="4612" max="4612" width="2.5703125" style="297" customWidth="1"/>
    <col min="4613" max="4613" width="1" style="297" customWidth="1"/>
    <col min="4614" max="4853" width="9.140625" style="297"/>
    <col min="4854" max="4854" width="1" style="297" customWidth="1"/>
    <col min="4855" max="4855" width="2.5703125" style="297" customWidth="1"/>
    <col min="4856" max="4856" width="2.42578125" style="297" customWidth="1"/>
    <col min="4857" max="4857" width="11.42578125" style="297" customWidth="1"/>
    <col min="4858" max="4858" width="1.140625" style="297" customWidth="1"/>
    <col min="4859" max="4859" width="12.85546875" style="297" customWidth="1"/>
    <col min="4860" max="4860" width="1.140625" style="297" customWidth="1"/>
    <col min="4861" max="4862" width="12.85546875" style="297" customWidth="1"/>
    <col min="4863" max="4863" width="1.140625" style="297" customWidth="1"/>
    <col min="4864" max="4866" width="12.85546875" style="297" customWidth="1"/>
    <col min="4867" max="4867" width="0.85546875" style="297" customWidth="1"/>
    <col min="4868" max="4868" width="2.5703125" style="297" customWidth="1"/>
    <col min="4869" max="4869" width="1" style="297" customWidth="1"/>
    <col min="4870" max="5109" width="9.140625" style="297"/>
    <col min="5110" max="5110" width="1" style="297" customWidth="1"/>
    <col min="5111" max="5111" width="2.5703125" style="297" customWidth="1"/>
    <col min="5112" max="5112" width="2.42578125" style="297" customWidth="1"/>
    <col min="5113" max="5113" width="11.42578125" style="297" customWidth="1"/>
    <col min="5114" max="5114" width="1.140625" style="297" customWidth="1"/>
    <col min="5115" max="5115" width="12.85546875" style="297" customWidth="1"/>
    <col min="5116" max="5116" width="1.140625" style="297" customWidth="1"/>
    <col min="5117" max="5118" width="12.85546875" style="297" customWidth="1"/>
    <col min="5119" max="5119" width="1.140625" style="297" customWidth="1"/>
    <col min="5120" max="5122" width="12.85546875" style="297" customWidth="1"/>
    <col min="5123" max="5123" width="0.85546875" style="297" customWidth="1"/>
    <col min="5124" max="5124" width="2.5703125" style="297" customWidth="1"/>
    <col min="5125" max="5125" width="1" style="297" customWidth="1"/>
    <col min="5126" max="5365" width="9.140625" style="297"/>
    <col min="5366" max="5366" width="1" style="297" customWidth="1"/>
    <col min="5367" max="5367" width="2.5703125" style="297" customWidth="1"/>
    <col min="5368" max="5368" width="2.42578125" style="297" customWidth="1"/>
    <col min="5369" max="5369" width="11.42578125" style="297" customWidth="1"/>
    <col min="5370" max="5370" width="1.140625" style="297" customWidth="1"/>
    <col min="5371" max="5371" width="12.85546875" style="297" customWidth="1"/>
    <col min="5372" max="5372" width="1.140625" style="297" customWidth="1"/>
    <col min="5373" max="5374" width="12.85546875" style="297" customWidth="1"/>
    <col min="5375" max="5375" width="1.140625" style="297" customWidth="1"/>
    <col min="5376" max="5378" width="12.85546875" style="297" customWidth="1"/>
    <col min="5379" max="5379" width="0.85546875" style="297" customWidth="1"/>
    <col min="5380" max="5380" width="2.5703125" style="297" customWidth="1"/>
    <col min="5381" max="5381" width="1" style="297" customWidth="1"/>
    <col min="5382" max="5621" width="9.140625" style="297"/>
    <col min="5622" max="5622" width="1" style="297" customWidth="1"/>
    <col min="5623" max="5623" width="2.5703125" style="297" customWidth="1"/>
    <col min="5624" max="5624" width="2.42578125" style="297" customWidth="1"/>
    <col min="5625" max="5625" width="11.42578125" style="297" customWidth="1"/>
    <col min="5626" max="5626" width="1.140625" style="297" customWidth="1"/>
    <col min="5627" max="5627" width="12.85546875" style="297" customWidth="1"/>
    <col min="5628" max="5628" width="1.140625" style="297" customWidth="1"/>
    <col min="5629" max="5630" width="12.85546875" style="297" customWidth="1"/>
    <col min="5631" max="5631" width="1.140625" style="297" customWidth="1"/>
    <col min="5632" max="5634" width="12.85546875" style="297" customWidth="1"/>
    <col min="5635" max="5635" width="0.85546875" style="297" customWidth="1"/>
    <col min="5636" max="5636" width="2.5703125" style="297" customWidth="1"/>
    <col min="5637" max="5637" width="1" style="297" customWidth="1"/>
    <col min="5638" max="5877" width="9.140625" style="297"/>
    <col min="5878" max="5878" width="1" style="297" customWidth="1"/>
    <col min="5879" max="5879" width="2.5703125" style="297" customWidth="1"/>
    <col min="5880" max="5880" width="2.42578125" style="297" customWidth="1"/>
    <col min="5881" max="5881" width="11.42578125" style="297" customWidth="1"/>
    <col min="5882" max="5882" width="1.140625" style="297" customWidth="1"/>
    <col min="5883" max="5883" width="12.85546875" style="297" customWidth="1"/>
    <col min="5884" max="5884" width="1.140625" style="297" customWidth="1"/>
    <col min="5885" max="5886" width="12.85546875" style="297" customWidth="1"/>
    <col min="5887" max="5887" width="1.140625" style="297" customWidth="1"/>
    <col min="5888" max="5890" width="12.85546875" style="297" customWidth="1"/>
    <col min="5891" max="5891" width="0.85546875" style="297" customWidth="1"/>
    <col min="5892" max="5892" width="2.5703125" style="297" customWidth="1"/>
    <col min="5893" max="5893" width="1" style="297" customWidth="1"/>
    <col min="5894" max="6133" width="9.140625" style="297"/>
    <col min="6134" max="6134" width="1" style="297" customWidth="1"/>
    <col min="6135" max="6135" width="2.5703125" style="297" customWidth="1"/>
    <col min="6136" max="6136" width="2.42578125" style="297" customWidth="1"/>
    <col min="6137" max="6137" width="11.42578125" style="297" customWidth="1"/>
    <col min="6138" max="6138" width="1.140625" style="297" customWidth="1"/>
    <col min="6139" max="6139" width="12.85546875" style="297" customWidth="1"/>
    <col min="6140" max="6140" width="1.140625" style="297" customWidth="1"/>
    <col min="6141" max="6142" width="12.85546875" style="297" customWidth="1"/>
    <col min="6143" max="6143" width="1.140625" style="297" customWidth="1"/>
    <col min="6144" max="6146" width="12.85546875" style="297" customWidth="1"/>
    <col min="6147" max="6147" width="0.85546875" style="297" customWidth="1"/>
    <col min="6148" max="6148" width="2.5703125" style="297" customWidth="1"/>
    <col min="6149" max="6149" width="1" style="297" customWidth="1"/>
    <col min="6150" max="6389" width="9.140625" style="297"/>
    <col min="6390" max="6390" width="1" style="297" customWidth="1"/>
    <col min="6391" max="6391" width="2.5703125" style="297" customWidth="1"/>
    <col min="6392" max="6392" width="2.42578125" style="297" customWidth="1"/>
    <col min="6393" max="6393" width="11.42578125" style="297" customWidth="1"/>
    <col min="6394" max="6394" width="1.140625" style="297" customWidth="1"/>
    <col min="6395" max="6395" width="12.85546875" style="297" customWidth="1"/>
    <col min="6396" max="6396" width="1.140625" style="297" customWidth="1"/>
    <col min="6397" max="6398" width="12.85546875" style="297" customWidth="1"/>
    <col min="6399" max="6399" width="1.140625" style="297" customWidth="1"/>
    <col min="6400" max="6402" width="12.85546875" style="297" customWidth="1"/>
    <col min="6403" max="6403" width="0.85546875" style="297" customWidth="1"/>
    <col min="6404" max="6404" width="2.5703125" style="297" customWidth="1"/>
    <col min="6405" max="6405" width="1" style="297" customWidth="1"/>
    <col min="6406" max="6645" width="9.140625" style="297"/>
    <col min="6646" max="6646" width="1" style="297" customWidth="1"/>
    <col min="6647" max="6647" width="2.5703125" style="297" customWidth="1"/>
    <col min="6648" max="6648" width="2.42578125" style="297" customWidth="1"/>
    <col min="6649" max="6649" width="11.42578125" style="297" customWidth="1"/>
    <col min="6650" max="6650" width="1.140625" style="297" customWidth="1"/>
    <col min="6651" max="6651" width="12.85546875" style="297" customWidth="1"/>
    <col min="6652" max="6652" width="1.140625" style="297" customWidth="1"/>
    <col min="6653" max="6654" width="12.85546875" style="297" customWidth="1"/>
    <col min="6655" max="6655" width="1.140625" style="297" customWidth="1"/>
    <col min="6656" max="6658" width="12.85546875" style="297" customWidth="1"/>
    <col min="6659" max="6659" width="0.85546875" style="297" customWidth="1"/>
    <col min="6660" max="6660" width="2.5703125" style="297" customWidth="1"/>
    <col min="6661" max="6661" width="1" style="297" customWidth="1"/>
    <col min="6662" max="6901" width="9.140625" style="297"/>
    <col min="6902" max="6902" width="1" style="297" customWidth="1"/>
    <col min="6903" max="6903" width="2.5703125" style="297" customWidth="1"/>
    <col min="6904" max="6904" width="2.42578125" style="297" customWidth="1"/>
    <col min="6905" max="6905" width="11.42578125" style="297" customWidth="1"/>
    <col min="6906" max="6906" width="1.140625" style="297" customWidth="1"/>
    <col min="6907" max="6907" width="12.85546875" style="297" customWidth="1"/>
    <col min="6908" max="6908" width="1.140625" style="297" customWidth="1"/>
    <col min="6909" max="6910" width="12.85546875" style="297" customWidth="1"/>
    <col min="6911" max="6911" width="1.140625" style="297" customWidth="1"/>
    <col min="6912" max="6914" width="12.85546875" style="297" customWidth="1"/>
    <col min="6915" max="6915" width="0.85546875" style="297" customWidth="1"/>
    <col min="6916" max="6916" width="2.5703125" style="297" customWidth="1"/>
    <col min="6917" max="6917" width="1" style="297" customWidth="1"/>
    <col min="6918" max="7157" width="9.140625" style="297"/>
    <col min="7158" max="7158" width="1" style="297" customWidth="1"/>
    <col min="7159" max="7159" width="2.5703125" style="297" customWidth="1"/>
    <col min="7160" max="7160" width="2.42578125" style="297" customWidth="1"/>
    <col min="7161" max="7161" width="11.42578125" style="297" customWidth="1"/>
    <col min="7162" max="7162" width="1.140625" style="297" customWidth="1"/>
    <col min="7163" max="7163" width="12.85546875" style="297" customWidth="1"/>
    <col min="7164" max="7164" width="1.140625" style="297" customWidth="1"/>
    <col min="7165" max="7166" width="12.85546875" style="297" customWidth="1"/>
    <col min="7167" max="7167" width="1.140625" style="297" customWidth="1"/>
    <col min="7168" max="7170" width="12.85546875" style="297" customWidth="1"/>
    <col min="7171" max="7171" width="0.85546875" style="297" customWidth="1"/>
    <col min="7172" max="7172" width="2.5703125" style="297" customWidth="1"/>
    <col min="7173" max="7173" width="1" style="297" customWidth="1"/>
    <col min="7174" max="7413" width="9.140625" style="297"/>
    <col min="7414" max="7414" width="1" style="297" customWidth="1"/>
    <col min="7415" max="7415" width="2.5703125" style="297" customWidth="1"/>
    <col min="7416" max="7416" width="2.42578125" style="297" customWidth="1"/>
    <col min="7417" max="7417" width="11.42578125" style="297" customWidth="1"/>
    <col min="7418" max="7418" width="1.140625" style="297" customWidth="1"/>
    <col min="7419" max="7419" width="12.85546875" style="297" customWidth="1"/>
    <col min="7420" max="7420" width="1.140625" style="297" customWidth="1"/>
    <col min="7421" max="7422" width="12.85546875" style="297" customWidth="1"/>
    <col min="7423" max="7423" width="1.140625" style="297" customWidth="1"/>
    <col min="7424" max="7426" width="12.85546875" style="297" customWidth="1"/>
    <col min="7427" max="7427" width="0.85546875" style="297" customWidth="1"/>
    <col min="7428" max="7428" width="2.5703125" style="297" customWidth="1"/>
    <col min="7429" max="7429" width="1" style="297" customWidth="1"/>
    <col min="7430" max="7669" width="9.140625" style="297"/>
    <col min="7670" max="7670" width="1" style="297" customWidth="1"/>
    <col min="7671" max="7671" width="2.5703125" style="297" customWidth="1"/>
    <col min="7672" max="7672" width="2.42578125" style="297" customWidth="1"/>
    <col min="7673" max="7673" width="11.42578125" style="297" customWidth="1"/>
    <col min="7674" max="7674" width="1.140625" style="297" customWidth="1"/>
    <col min="7675" max="7675" width="12.85546875" style="297" customWidth="1"/>
    <col min="7676" max="7676" width="1.140625" style="297" customWidth="1"/>
    <col min="7677" max="7678" width="12.85546875" style="297" customWidth="1"/>
    <col min="7679" max="7679" width="1.140625" style="297" customWidth="1"/>
    <col min="7680" max="7682" width="12.85546875" style="297" customWidth="1"/>
    <col min="7683" max="7683" width="0.85546875" style="297" customWidth="1"/>
    <col min="7684" max="7684" width="2.5703125" style="297" customWidth="1"/>
    <col min="7685" max="7685" width="1" style="297" customWidth="1"/>
    <col min="7686" max="7925" width="9.140625" style="297"/>
    <col min="7926" max="7926" width="1" style="297" customWidth="1"/>
    <col min="7927" max="7927" width="2.5703125" style="297" customWidth="1"/>
    <col min="7928" max="7928" width="2.42578125" style="297" customWidth="1"/>
    <col min="7929" max="7929" width="11.42578125" style="297" customWidth="1"/>
    <col min="7930" max="7930" width="1.140625" style="297" customWidth="1"/>
    <col min="7931" max="7931" width="12.85546875" style="297" customWidth="1"/>
    <col min="7932" max="7932" width="1.140625" style="297" customWidth="1"/>
    <col min="7933" max="7934" width="12.85546875" style="297" customWidth="1"/>
    <col min="7935" max="7935" width="1.140625" style="297" customWidth="1"/>
    <col min="7936" max="7938" width="12.85546875" style="297" customWidth="1"/>
    <col min="7939" max="7939" width="0.85546875" style="297" customWidth="1"/>
    <col min="7940" max="7940" width="2.5703125" style="297" customWidth="1"/>
    <col min="7941" max="7941" width="1" style="297" customWidth="1"/>
    <col min="7942" max="8181" width="9.140625" style="297"/>
    <col min="8182" max="8182" width="1" style="297" customWidth="1"/>
    <col min="8183" max="8183" width="2.5703125" style="297" customWidth="1"/>
    <col min="8184" max="8184" width="2.42578125" style="297" customWidth="1"/>
    <col min="8185" max="8185" width="11.42578125" style="297" customWidth="1"/>
    <col min="8186" max="8186" width="1.140625" style="297" customWidth="1"/>
    <col min="8187" max="8187" width="12.85546875" style="297" customWidth="1"/>
    <col min="8188" max="8188" width="1.140625" style="297" customWidth="1"/>
    <col min="8189" max="8190" width="12.85546875" style="297" customWidth="1"/>
    <col min="8191" max="8191" width="1.140625" style="297" customWidth="1"/>
    <col min="8192" max="8194" width="12.85546875" style="297" customWidth="1"/>
    <col min="8195" max="8195" width="0.85546875" style="297" customWidth="1"/>
    <col min="8196" max="8196" width="2.5703125" style="297" customWidth="1"/>
    <col min="8197" max="8197" width="1" style="297" customWidth="1"/>
    <col min="8198" max="8437" width="9.140625" style="297"/>
    <col min="8438" max="8438" width="1" style="297" customWidth="1"/>
    <col min="8439" max="8439" width="2.5703125" style="297" customWidth="1"/>
    <col min="8440" max="8440" width="2.42578125" style="297" customWidth="1"/>
    <col min="8441" max="8441" width="11.42578125" style="297" customWidth="1"/>
    <col min="8442" max="8442" width="1.140625" style="297" customWidth="1"/>
    <col min="8443" max="8443" width="12.85546875" style="297" customWidth="1"/>
    <col min="8444" max="8444" width="1.140625" style="297" customWidth="1"/>
    <col min="8445" max="8446" width="12.85546875" style="297" customWidth="1"/>
    <col min="8447" max="8447" width="1.140625" style="297" customWidth="1"/>
    <col min="8448" max="8450" width="12.85546875" style="297" customWidth="1"/>
    <col min="8451" max="8451" width="0.85546875" style="297" customWidth="1"/>
    <col min="8452" max="8452" width="2.5703125" style="297" customWidth="1"/>
    <col min="8453" max="8453" width="1" style="297" customWidth="1"/>
    <col min="8454" max="8693" width="9.140625" style="297"/>
    <col min="8694" max="8694" width="1" style="297" customWidth="1"/>
    <col min="8695" max="8695" width="2.5703125" style="297" customWidth="1"/>
    <col min="8696" max="8696" width="2.42578125" style="297" customWidth="1"/>
    <col min="8697" max="8697" width="11.42578125" style="297" customWidth="1"/>
    <col min="8698" max="8698" width="1.140625" style="297" customWidth="1"/>
    <col min="8699" max="8699" width="12.85546875" style="297" customWidth="1"/>
    <col min="8700" max="8700" width="1.140625" style="297" customWidth="1"/>
    <col min="8701" max="8702" width="12.85546875" style="297" customWidth="1"/>
    <col min="8703" max="8703" width="1.140625" style="297" customWidth="1"/>
    <col min="8704" max="8706" width="12.85546875" style="297" customWidth="1"/>
    <col min="8707" max="8707" width="0.85546875" style="297" customWidth="1"/>
    <col min="8708" max="8708" width="2.5703125" style="297" customWidth="1"/>
    <col min="8709" max="8709" width="1" style="297" customWidth="1"/>
    <col min="8710" max="8949" width="9.140625" style="297"/>
    <col min="8950" max="8950" width="1" style="297" customWidth="1"/>
    <col min="8951" max="8951" width="2.5703125" style="297" customWidth="1"/>
    <col min="8952" max="8952" width="2.42578125" style="297" customWidth="1"/>
    <col min="8953" max="8953" width="11.42578125" style="297" customWidth="1"/>
    <col min="8954" max="8954" width="1.140625" style="297" customWidth="1"/>
    <col min="8955" max="8955" width="12.85546875" style="297" customWidth="1"/>
    <col min="8956" max="8956" width="1.140625" style="297" customWidth="1"/>
    <col min="8957" max="8958" width="12.85546875" style="297" customWidth="1"/>
    <col min="8959" max="8959" width="1.140625" style="297" customWidth="1"/>
    <col min="8960" max="8962" width="12.85546875" style="297" customWidth="1"/>
    <col min="8963" max="8963" width="0.85546875" style="297" customWidth="1"/>
    <col min="8964" max="8964" width="2.5703125" style="297" customWidth="1"/>
    <col min="8965" max="8965" width="1" style="297" customWidth="1"/>
    <col min="8966" max="9205" width="9.140625" style="297"/>
    <col min="9206" max="9206" width="1" style="297" customWidth="1"/>
    <col min="9207" max="9207" width="2.5703125" style="297" customWidth="1"/>
    <col min="9208" max="9208" width="2.42578125" style="297" customWidth="1"/>
    <col min="9209" max="9209" width="11.42578125" style="297" customWidth="1"/>
    <col min="9210" max="9210" width="1.140625" style="297" customWidth="1"/>
    <col min="9211" max="9211" width="12.85546875" style="297" customWidth="1"/>
    <col min="9212" max="9212" width="1.140625" style="297" customWidth="1"/>
    <col min="9213" max="9214" width="12.85546875" style="297" customWidth="1"/>
    <col min="9215" max="9215" width="1.140625" style="297" customWidth="1"/>
    <col min="9216" max="9218" width="12.85546875" style="297" customWidth="1"/>
    <col min="9219" max="9219" width="0.85546875" style="297" customWidth="1"/>
    <col min="9220" max="9220" width="2.5703125" style="297" customWidth="1"/>
    <col min="9221" max="9221" width="1" style="297" customWidth="1"/>
    <col min="9222" max="9461" width="9.140625" style="297"/>
    <col min="9462" max="9462" width="1" style="297" customWidth="1"/>
    <col min="9463" max="9463" width="2.5703125" style="297" customWidth="1"/>
    <col min="9464" max="9464" width="2.42578125" style="297" customWidth="1"/>
    <col min="9465" max="9465" width="11.42578125" style="297" customWidth="1"/>
    <col min="9466" max="9466" width="1.140625" style="297" customWidth="1"/>
    <col min="9467" max="9467" width="12.85546875" style="297" customWidth="1"/>
    <col min="9468" max="9468" width="1.140625" style="297" customWidth="1"/>
    <col min="9469" max="9470" width="12.85546875" style="297" customWidth="1"/>
    <col min="9471" max="9471" width="1.140625" style="297" customWidth="1"/>
    <col min="9472" max="9474" width="12.85546875" style="297" customWidth="1"/>
    <col min="9475" max="9475" width="0.85546875" style="297" customWidth="1"/>
    <col min="9476" max="9476" width="2.5703125" style="297" customWidth="1"/>
    <col min="9477" max="9477" width="1" style="297" customWidth="1"/>
    <col min="9478" max="9717" width="9.140625" style="297"/>
    <col min="9718" max="9718" width="1" style="297" customWidth="1"/>
    <col min="9719" max="9719" width="2.5703125" style="297" customWidth="1"/>
    <col min="9720" max="9720" width="2.42578125" style="297" customWidth="1"/>
    <col min="9721" max="9721" width="11.42578125" style="297" customWidth="1"/>
    <col min="9722" max="9722" width="1.140625" style="297" customWidth="1"/>
    <col min="9723" max="9723" width="12.85546875" style="297" customWidth="1"/>
    <col min="9724" max="9724" width="1.140625" style="297" customWidth="1"/>
    <col min="9725" max="9726" width="12.85546875" style="297" customWidth="1"/>
    <col min="9727" max="9727" width="1.140625" style="297" customWidth="1"/>
    <col min="9728" max="9730" width="12.85546875" style="297" customWidth="1"/>
    <col min="9731" max="9731" width="0.85546875" style="297" customWidth="1"/>
    <col min="9732" max="9732" width="2.5703125" style="297" customWidth="1"/>
    <col min="9733" max="9733" width="1" style="297" customWidth="1"/>
    <col min="9734" max="9973" width="9.140625" style="297"/>
    <col min="9974" max="9974" width="1" style="297" customWidth="1"/>
    <col min="9975" max="9975" width="2.5703125" style="297" customWidth="1"/>
    <col min="9976" max="9976" width="2.42578125" style="297" customWidth="1"/>
    <col min="9977" max="9977" width="11.42578125" style="297" customWidth="1"/>
    <col min="9978" max="9978" width="1.140625" style="297" customWidth="1"/>
    <col min="9979" max="9979" width="12.85546875" style="297" customWidth="1"/>
    <col min="9980" max="9980" width="1.140625" style="297" customWidth="1"/>
    <col min="9981" max="9982" width="12.85546875" style="297" customWidth="1"/>
    <col min="9983" max="9983" width="1.140625" style="297" customWidth="1"/>
    <col min="9984" max="9986" width="12.85546875" style="297" customWidth="1"/>
    <col min="9987" max="9987" width="0.85546875" style="297" customWidth="1"/>
    <col min="9988" max="9988" width="2.5703125" style="297" customWidth="1"/>
    <col min="9989" max="9989" width="1" style="297" customWidth="1"/>
    <col min="9990" max="10229" width="9.140625" style="297"/>
    <col min="10230" max="10230" width="1" style="297" customWidth="1"/>
    <col min="10231" max="10231" width="2.5703125" style="297" customWidth="1"/>
    <col min="10232" max="10232" width="2.42578125" style="297" customWidth="1"/>
    <col min="10233" max="10233" width="11.42578125" style="297" customWidth="1"/>
    <col min="10234" max="10234" width="1.140625" style="297" customWidth="1"/>
    <col min="10235" max="10235" width="12.85546875" style="297" customWidth="1"/>
    <col min="10236" max="10236" width="1.140625" style="297" customWidth="1"/>
    <col min="10237" max="10238" width="12.85546875" style="297" customWidth="1"/>
    <col min="10239" max="10239" width="1.140625" style="297" customWidth="1"/>
    <col min="10240" max="10242" width="12.85546875" style="297" customWidth="1"/>
    <col min="10243" max="10243" width="0.85546875" style="297" customWidth="1"/>
    <col min="10244" max="10244" width="2.5703125" style="297" customWidth="1"/>
    <col min="10245" max="10245" width="1" style="297" customWidth="1"/>
    <col min="10246" max="10485" width="9.140625" style="297"/>
    <col min="10486" max="10486" width="1" style="297" customWidth="1"/>
    <col min="10487" max="10487" width="2.5703125" style="297" customWidth="1"/>
    <col min="10488" max="10488" width="2.42578125" style="297" customWidth="1"/>
    <col min="10489" max="10489" width="11.42578125" style="297" customWidth="1"/>
    <col min="10490" max="10490" width="1.140625" style="297" customWidth="1"/>
    <col min="10491" max="10491" width="12.85546875" style="297" customWidth="1"/>
    <col min="10492" max="10492" width="1.140625" style="297" customWidth="1"/>
    <col min="10493" max="10494" width="12.85546875" style="297" customWidth="1"/>
    <col min="10495" max="10495" width="1.140625" style="297" customWidth="1"/>
    <col min="10496" max="10498" width="12.85546875" style="297" customWidth="1"/>
    <col min="10499" max="10499" width="0.85546875" style="297" customWidth="1"/>
    <col min="10500" max="10500" width="2.5703125" style="297" customWidth="1"/>
    <col min="10501" max="10501" width="1" style="297" customWidth="1"/>
    <col min="10502" max="10741" width="9.140625" style="297"/>
    <col min="10742" max="10742" width="1" style="297" customWidth="1"/>
    <col min="10743" max="10743" width="2.5703125" style="297" customWidth="1"/>
    <col min="10744" max="10744" width="2.42578125" style="297" customWidth="1"/>
    <col min="10745" max="10745" width="11.42578125" style="297" customWidth="1"/>
    <col min="10746" max="10746" width="1.140625" style="297" customWidth="1"/>
    <col min="10747" max="10747" width="12.85546875" style="297" customWidth="1"/>
    <col min="10748" max="10748" width="1.140625" style="297" customWidth="1"/>
    <col min="10749" max="10750" width="12.85546875" style="297" customWidth="1"/>
    <col min="10751" max="10751" width="1.140625" style="297" customWidth="1"/>
    <col min="10752" max="10754" width="12.85546875" style="297" customWidth="1"/>
    <col min="10755" max="10755" width="0.85546875" style="297" customWidth="1"/>
    <col min="10756" max="10756" width="2.5703125" style="297" customWidth="1"/>
    <col min="10757" max="10757" width="1" style="297" customWidth="1"/>
    <col min="10758" max="10997" width="9.140625" style="297"/>
    <col min="10998" max="10998" width="1" style="297" customWidth="1"/>
    <col min="10999" max="10999" width="2.5703125" style="297" customWidth="1"/>
    <col min="11000" max="11000" width="2.42578125" style="297" customWidth="1"/>
    <col min="11001" max="11001" width="11.42578125" style="297" customWidth="1"/>
    <col min="11002" max="11002" width="1.140625" style="297" customWidth="1"/>
    <col min="11003" max="11003" width="12.85546875" style="297" customWidth="1"/>
    <col min="11004" max="11004" width="1.140625" style="297" customWidth="1"/>
    <col min="11005" max="11006" width="12.85546875" style="297" customWidth="1"/>
    <col min="11007" max="11007" width="1.140625" style="297" customWidth="1"/>
    <col min="11008" max="11010" width="12.85546875" style="297" customWidth="1"/>
    <col min="11011" max="11011" width="0.85546875" style="297" customWidth="1"/>
    <col min="11012" max="11012" width="2.5703125" style="297" customWidth="1"/>
    <col min="11013" max="11013" width="1" style="297" customWidth="1"/>
    <col min="11014" max="11253" width="9.140625" style="297"/>
    <col min="11254" max="11254" width="1" style="297" customWidth="1"/>
    <col min="11255" max="11255" width="2.5703125" style="297" customWidth="1"/>
    <col min="11256" max="11256" width="2.42578125" style="297" customWidth="1"/>
    <col min="11257" max="11257" width="11.42578125" style="297" customWidth="1"/>
    <col min="11258" max="11258" width="1.140625" style="297" customWidth="1"/>
    <col min="11259" max="11259" width="12.85546875" style="297" customWidth="1"/>
    <col min="11260" max="11260" width="1.140625" style="297" customWidth="1"/>
    <col min="11261" max="11262" width="12.85546875" style="297" customWidth="1"/>
    <col min="11263" max="11263" width="1.140625" style="297" customWidth="1"/>
    <col min="11264" max="11266" width="12.85546875" style="297" customWidth="1"/>
    <col min="11267" max="11267" width="0.85546875" style="297" customWidth="1"/>
    <col min="11268" max="11268" width="2.5703125" style="297" customWidth="1"/>
    <col min="11269" max="11269" width="1" style="297" customWidth="1"/>
    <col min="11270" max="11509" width="9.140625" style="297"/>
    <col min="11510" max="11510" width="1" style="297" customWidth="1"/>
    <col min="11511" max="11511" width="2.5703125" style="297" customWidth="1"/>
    <col min="11512" max="11512" width="2.42578125" style="297" customWidth="1"/>
    <col min="11513" max="11513" width="11.42578125" style="297" customWidth="1"/>
    <col min="11514" max="11514" width="1.140625" style="297" customWidth="1"/>
    <col min="11515" max="11515" width="12.85546875" style="297" customWidth="1"/>
    <col min="11516" max="11516" width="1.140625" style="297" customWidth="1"/>
    <col min="11517" max="11518" width="12.85546875" style="297" customWidth="1"/>
    <col min="11519" max="11519" width="1.140625" style="297" customWidth="1"/>
    <col min="11520" max="11522" width="12.85546875" style="297" customWidth="1"/>
    <col min="11523" max="11523" width="0.85546875" style="297" customWidth="1"/>
    <col min="11524" max="11524" width="2.5703125" style="297" customWidth="1"/>
    <col min="11525" max="11525" width="1" style="297" customWidth="1"/>
    <col min="11526" max="11765" width="9.140625" style="297"/>
    <col min="11766" max="11766" width="1" style="297" customWidth="1"/>
    <col min="11767" max="11767" width="2.5703125" style="297" customWidth="1"/>
    <col min="11768" max="11768" width="2.42578125" style="297" customWidth="1"/>
    <col min="11769" max="11769" width="11.42578125" style="297" customWidth="1"/>
    <col min="11770" max="11770" width="1.140625" style="297" customWidth="1"/>
    <col min="11771" max="11771" width="12.85546875" style="297" customWidth="1"/>
    <col min="11772" max="11772" width="1.140625" style="297" customWidth="1"/>
    <col min="11773" max="11774" width="12.85546875" style="297" customWidth="1"/>
    <col min="11775" max="11775" width="1.140625" style="297" customWidth="1"/>
    <col min="11776" max="11778" width="12.85546875" style="297" customWidth="1"/>
    <col min="11779" max="11779" width="0.85546875" style="297" customWidth="1"/>
    <col min="11780" max="11780" width="2.5703125" style="297" customWidth="1"/>
    <col min="11781" max="11781" width="1" style="297" customWidth="1"/>
    <col min="11782" max="12021" width="9.140625" style="297"/>
    <col min="12022" max="12022" width="1" style="297" customWidth="1"/>
    <col min="12023" max="12023" width="2.5703125" style="297" customWidth="1"/>
    <col min="12024" max="12024" width="2.42578125" style="297" customWidth="1"/>
    <col min="12025" max="12025" width="11.42578125" style="297" customWidth="1"/>
    <col min="12026" max="12026" width="1.140625" style="297" customWidth="1"/>
    <col min="12027" max="12027" width="12.85546875" style="297" customWidth="1"/>
    <col min="12028" max="12028" width="1.140625" style="297" customWidth="1"/>
    <col min="12029" max="12030" width="12.85546875" style="297" customWidth="1"/>
    <col min="12031" max="12031" width="1.140625" style="297" customWidth="1"/>
    <col min="12032" max="12034" width="12.85546875" style="297" customWidth="1"/>
    <col min="12035" max="12035" width="0.85546875" style="297" customWidth="1"/>
    <col min="12036" max="12036" width="2.5703125" style="297" customWidth="1"/>
    <col min="12037" max="12037" width="1" style="297" customWidth="1"/>
    <col min="12038" max="12277" width="9.140625" style="297"/>
    <col min="12278" max="12278" width="1" style="297" customWidth="1"/>
    <col min="12279" max="12279" width="2.5703125" style="297" customWidth="1"/>
    <col min="12280" max="12280" width="2.42578125" style="297" customWidth="1"/>
    <col min="12281" max="12281" width="11.42578125" style="297" customWidth="1"/>
    <col min="12282" max="12282" width="1.140625" style="297" customWidth="1"/>
    <col min="12283" max="12283" width="12.85546875" style="297" customWidth="1"/>
    <col min="12284" max="12284" width="1.140625" style="297" customWidth="1"/>
    <col min="12285" max="12286" width="12.85546875" style="297" customWidth="1"/>
    <col min="12287" max="12287" width="1.140625" style="297" customWidth="1"/>
    <col min="12288" max="12290" width="12.85546875" style="297" customWidth="1"/>
    <col min="12291" max="12291" width="0.85546875" style="297" customWidth="1"/>
    <col min="12292" max="12292" width="2.5703125" style="297" customWidth="1"/>
    <col min="12293" max="12293" width="1" style="297" customWidth="1"/>
    <col min="12294" max="12533" width="9.140625" style="297"/>
    <col min="12534" max="12534" width="1" style="297" customWidth="1"/>
    <col min="12535" max="12535" width="2.5703125" style="297" customWidth="1"/>
    <col min="12536" max="12536" width="2.42578125" style="297" customWidth="1"/>
    <col min="12537" max="12537" width="11.42578125" style="297" customWidth="1"/>
    <col min="12538" max="12538" width="1.140625" style="297" customWidth="1"/>
    <col min="12539" max="12539" width="12.85546875" style="297" customWidth="1"/>
    <col min="12540" max="12540" width="1.140625" style="297" customWidth="1"/>
    <col min="12541" max="12542" width="12.85546875" style="297" customWidth="1"/>
    <col min="12543" max="12543" width="1.140625" style="297" customWidth="1"/>
    <col min="12544" max="12546" width="12.85546875" style="297" customWidth="1"/>
    <col min="12547" max="12547" width="0.85546875" style="297" customWidth="1"/>
    <col min="12548" max="12548" width="2.5703125" style="297" customWidth="1"/>
    <col min="12549" max="12549" width="1" style="297" customWidth="1"/>
    <col min="12550" max="12789" width="9.140625" style="297"/>
    <col min="12790" max="12790" width="1" style="297" customWidth="1"/>
    <col min="12791" max="12791" width="2.5703125" style="297" customWidth="1"/>
    <col min="12792" max="12792" width="2.42578125" style="297" customWidth="1"/>
    <col min="12793" max="12793" width="11.42578125" style="297" customWidth="1"/>
    <col min="12794" max="12794" width="1.140625" style="297" customWidth="1"/>
    <col min="12795" max="12795" width="12.85546875" style="297" customWidth="1"/>
    <col min="12796" max="12796" width="1.140625" style="297" customWidth="1"/>
    <col min="12797" max="12798" width="12.85546875" style="297" customWidth="1"/>
    <col min="12799" max="12799" width="1.140625" style="297" customWidth="1"/>
    <col min="12800" max="12802" width="12.85546875" style="297" customWidth="1"/>
    <col min="12803" max="12803" width="0.85546875" style="297" customWidth="1"/>
    <col min="12804" max="12804" width="2.5703125" style="297" customWidth="1"/>
    <col min="12805" max="12805" width="1" style="297" customWidth="1"/>
    <col min="12806" max="13045" width="9.140625" style="297"/>
    <col min="13046" max="13046" width="1" style="297" customWidth="1"/>
    <col min="13047" max="13047" width="2.5703125" style="297" customWidth="1"/>
    <col min="13048" max="13048" width="2.42578125" style="297" customWidth="1"/>
    <col min="13049" max="13049" width="11.42578125" style="297" customWidth="1"/>
    <col min="13050" max="13050" width="1.140625" style="297" customWidth="1"/>
    <col min="13051" max="13051" width="12.85546875" style="297" customWidth="1"/>
    <col min="13052" max="13052" width="1.140625" style="297" customWidth="1"/>
    <col min="13053" max="13054" width="12.85546875" style="297" customWidth="1"/>
    <col min="13055" max="13055" width="1.140625" style="297" customWidth="1"/>
    <col min="13056" max="13058" width="12.85546875" style="297" customWidth="1"/>
    <col min="13059" max="13059" width="0.85546875" style="297" customWidth="1"/>
    <col min="13060" max="13060" width="2.5703125" style="297" customWidth="1"/>
    <col min="13061" max="13061" width="1" style="297" customWidth="1"/>
    <col min="13062" max="13301" width="9.140625" style="297"/>
    <col min="13302" max="13302" width="1" style="297" customWidth="1"/>
    <col min="13303" max="13303" width="2.5703125" style="297" customWidth="1"/>
    <col min="13304" max="13304" width="2.42578125" style="297" customWidth="1"/>
    <col min="13305" max="13305" width="11.42578125" style="297" customWidth="1"/>
    <col min="13306" max="13306" width="1.140625" style="297" customWidth="1"/>
    <col min="13307" max="13307" width="12.85546875" style="297" customWidth="1"/>
    <col min="13308" max="13308" width="1.140625" style="297" customWidth="1"/>
    <col min="13309" max="13310" width="12.85546875" style="297" customWidth="1"/>
    <col min="13311" max="13311" width="1.140625" style="297" customWidth="1"/>
    <col min="13312" max="13314" width="12.85546875" style="297" customWidth="1"/>
    <col min="13315" max="13315" width="0.85546875" style="297" customWidth="1"/>
    <col min="13316" max="13316" width="2.5703125" style="297" customWidth="1"/>
    <col min="13317" max="13317" width="1" style="297" customWidth="1"/>
    <col min="13318" max="13557" width="9.140625" style="297"/>
    <col min="13558" max="13558" width="1" style="297" customWidth="1"/>
    <col min="13559" max="13559" width="2.5703125" style="297" customWidth="1"/>
    <col min="13560" max="13560" width="2.42578125" style="297" customWidth="1"/>
    <col min="13561" max="13561" width="11.42578125" style="297" customWidth="1"/>
    <col min="13562" max="13562" width="1.140625" style="297" customWidth="1"/>
    <col min="13563" max="13563" width="12.85546875" style="297" customWidth="1"/>
    <col min="13564" max="13564" width="1.140625" style="297" customWidth="1"/>
    <col min="13565" max="13566" width="12.85546875" style="297" customWidth="1"/>
    <col min="13567" max="13567" width="1.140625" style="297" customWidth="1"/>
    <col min="13568" max="13570" width="12.85546875" style="297" customWidth="1"/>
    <col min="13571" max="13571" width="0.85546875" style="297" customWidth="1"/>
    <col min="13572" max="13572" width="2.5703125" style="297" customWidth="1"/>
    <col min="13573" max="13573" width="1" style="297" customWidth="1"/>
    <col min="13574" max="13813" width="9.140625" style="297"/>
    <col min="13814" max="13814" width="1" style="297" customWidth="1"/>
    <col min="13815" max="13815" width="2.5703125" style="297" customWidth="1"/>
    <col min="13816" max="13816" width="2.42578125" style="297" customWidth="1"/>
    <col min="13817" max="13817" width="11.42578125" style="297" customWidth="1"/>
    <col min="13818" max="13818" width="1.140625" style="297" customWidth="1"/>
    <col min="13819" max="13819" width="12.85546875" style="297" customWidth="1"/>
    <col min="13820" max="13820" width="1.140625" style="297" customWidth="1"/>
    <col min="13821" max="13822" width="12.85546875" style="297" customWidth="1"/>
    <col min="13823" max="13823" width="1.140625" style="297" customWidth="1"/>
    <col min="13824" max="13826" width="12.85546875" style="297" customWidth="1"/>
    <col min="13827" max="13827" width="0.85546875" style="297" customWidth="1"/>
    <col min="13828" max="13828" width="2.5703125" style="297" customWidth="1"/>
    <col min="13829" max="13829" width="1" style="297" customWidth="1"/>
    <col min="13830" max="14069" width="9.140625" style="297"/>
    <col min="14070" max="14070" width="1" style="297" customWidth="1"/>
    <col min="14071" max="14071" width="2.5703125" style="297" customWidth="1"/>
    <col min="14072" max="14072" width="2.42578125" style="297" customWidth="1"/>
    <col min="14073" max="14073" width="11.42578125" style="297" customWidth="1"/>
    <col min="14074" max="14074" width="1.140625" style="297" customWidth="1"/>
    <col min="14075" max="14075" width="12.85546875" style="297" customWidth="1"/>
    <col min="14076" max="14076" width="1.140625" style="297" customWidth="1"/>
    <col min="14077" max="14078" width="12.85546875" style="297" customWidth="1"/>
    <col min="14079" max="14079" width="1.140625" style="297" customWidth="1"/>
    <col min="14080" max="14082" width="12.85546875" style="297" customWidth="1"/>
    <col min="14083" max="14083" width="0.85546875" style="297" customWidth="1"/>
    <col min="14084" max="14084" width="2.5703125" style="297" customWidth="1"/>
    <col min="14085" max="14085" width="1" style="297" customWidth="1"/>
    <col min="14086" max="14325" width="9.140625" style="297"/>
    <col min="14326" max="14326" width="1" style="297" customWidth="1"/>
    <col min="14327" max="14327" width="2.5703125" style="297" customWidth="1"/>
    <col min="14328" max="14328" width="2.42578125" style="297" customWidth="1"/>
    <col min="14329" max="14329" width="11.42578125" style="297" customWidth="1"/>
    <col min="14330" max="14330" width="1.140625" style="297" customWidth="1"/>
    <col min="14331" max="14331" width="12.85546875" style="297" customWidth="1"/>
    <col min="14332" max="14332" width="1.140625" style="297" customWidth="1"/>
    <col min="14333" max="14334" width="12.85546875" style="297" customWidth="1"/>
    <col min="14335" max="14335" width="1.140625" style="297" customWidth="1"/>
    <col min="14336" max="14338" width="12.85546875" style="297" customWidth="1"/>
    <col min="14339" max="14339" width="0.85546875" style="297" customWidth="1"/>
    <col min="14340" max="14340" width="2.5703125" style="297" customWidth="1"/>
    <col min="14341" max="14341" width="1" style="297" customWidth="1"/>
    <col min="14342" max="14581" width="9.140625" style="297"/>
    <col min="14582" max="14582" width="1" style="297" customWidth="1"/>
    <col min="14583" max="14583" width="2.5703125" style="297" customWidth="1"/>
    <col min="14584" max="14584" width="2.42578125" style="297" customWidth="1"/>
    <col min="14585" max="14585" width="11.42578125" style="297" customWidth="1"/>
    <col min="14586" max="14586" width="1.140625" style="297" customWidth="1"/>
    <col min="14587" max="14587" width="12.85546875" style="297" customWidth="1"/>
    <col min="14588" max="14588" width="1.140625" style="297" customWidth="1"/>
    <col min="14589" max="14590" width="12.85546875" style="297" customWidth="1"/>
    <col min="14591" max="14591" width="1.140625" style="297" customWidth="1"/>
    <col min="14592" max="14594" width="12.85546875" style="297" customWidth="1"/>
    <col min="14595" max="14595" width="0.85546875" style="297" customWidth="1"/>
    <col min="14596" max="14596" width="2.5703125" style="297" customWidth="1"/>
    <col min="14597" max="14597" width="1" style="297" customWidth="1"/>
    <col min="14598" max="14837" width="9.140625" style="297"/>
    <col min="14838" max="14838" width="1" style="297" customWidth="1"/>
    <col min="14839" max="14839" width="2.5703125" style="297" customWidth="1"/>
    <col min="14840" max="14840" width="2.42578125" style="297" customWidth="1"/>
    <col min="14841" max="14841" width="11.42578125" style="297" customWidth="1"/>
    <col min="14842" max="14842" width="1.140625" style="297" customWidth="1"/>
    <col min="14843" max="14843" width="12.85546875" style="297" customWidth="1"/>
    <col min="14844" max="14844" width="1.140625" style="297" customWidth="1"/>
    <col min="14845" max="14846" width="12.85546875" style="297" customWidth="1"/>
    <col min="14847" max="14847" width="1.140625" style="297" customWidth="1"/>
    <col min="14848" max="14850" width="12.85546875" style="297" customWidth="1"/>
    <col min="14851" max="14851" width="0.85546875" style="297" customWidth="1"/>
    <col min="14852" max="14852" width="2.5703125" style="297" customWidth="1"/>
    <col min="14853" max="14853" width="1" style="297" customWidth="1"/>
    <col min="14854" max="15093" width="9.140625" style="297"/>
    <col min="15094" max="15094" width="1" style="297" customWidth="1"/>
    <col min="15095" max="15095" width="2.5703125" style="297" customWidth="1"/>
    <col min="15096" max="15096" width="2.42578125" style="297" customWidth="1"/>
    <col min="15097" max="15097" width="11.42578125" style="297" customWidth="1"/>
    <col min="15098" max="15098" width="1.140625" style="297" customWidth="1"/>
    <col min="15099" max="15099" width="12.85546875" style="297" customWidth="1"/>
    <col min="15100" max="15100" width="1.140625" style="297" customWidth="1"/>
    <col min="15101" max="15102" width="12.85546875" style="297" customWidth="1"/>
    <col min="15103" max="15103" width="1.140625" style="297" customWidth="1"/>
    <col min="15104" max="15106" width="12.85546875" style="297" customWidth="1"/>
    <col min="15107" max="15107" width="0.85546875" style="297" customWidth="1"/>
    <col min="15108" max="15108" width="2.5703125" style="297" customWidth="1"/>
    <col min="15109" max="15109" width="1" style="297" customWidth="1"/>
    <col min="15110" max="15349" width="9.140625" style="297"/>
    <col min="15350" max="15350" width="1" style="297" customWidth="1"/>
    <col min="15351" max="15351" width="2.5703125" style="297" customWidth="1"/>
    <col min="15352" max="15352" width="2.42578125" style="297" customWidth="1"/>
    <col min="15353" max="15353" width="11.42578125" style="297" customWidth="1"/>
    <col min="15354" max="15354" width="1.140625" style="297" customWidth="1"/>
    <col min="15355" max="15355" width="12.85546875" style="297" customWidth="1"/>
    <col min="15356" max="15356" width="1.140625" style="297" customWidth="1"/>
    <col min="15357" max="15358" width="12.85546875" style="297" customWidth="1"/>
    <col min="15359" max="15359" width="1.140625" style="297" customWidth="1"/>
    <col min="15360" max="15362" width="12.85546875" style="297" customWidth="1"/>
    <col min="15363" max="15363" width="0.85546875" style="297" customWidth="1"/>
    <col min="15364" max="15364" width="2.5703125" style="297" customWidth="1"/>
    <col min="15365" max="15365" width="1" style="297" customWidth="1"/>
    <col min="15366" max="15605" width="9.140625" style="297"/>
    <col min="15606" max="15606" width="1" style="297" customWidth="1"/>
    <col min="15607" max="15607" width="2.5703125" style="297" customWidth="1"/>
    <col min="15608" max="15608" width="2.42578125" style="297" customWidth="1"/>
    <col min="15609" max="15609" width="11.42578125" style="297" customWidth="1"/>
    <col min="15610" max="15610" width="1.140625" style="297" customWidth="1"/>
    <col min="15611" max="15611" width="12.85546875" style="297" customWidth="1"/>
    <col min="15612" max="15612" width="1.140625" style="297" customWidth="1"/>
    <col min="15613" max="15614" width="12.85546875" style="297" customWidth="1"/>
    <col min="15615" max="15615" width="1.140625" style="297" customWidth="1"/>
    <col min="15616" max="15618" width="12.85546875" style="297" customWidth="1"/>
    <col min="15619" max="15619" width="0.85546875" style="297" customWidth="1"/>
    <col min="15620" max="15620" width="2.5703125" style="297" customWidth="1"/>
    <col min="15621" max="15621" width="1" style="297" customWidth="1"/>
    <col min="15622" max="15861" width="9.140625" style="297"/>
    <col min="15862" max="15862" width="1" style="297" customWidth="1"/>
    <col min="15863" max="15863" width="2.5703125" style="297" customWidth="1"/>
    <col min="15864" max="15864" width="2.42578125" style="297" customWidth="1"/>
    <col min="15865" max="15865" width="11.42578125" style="297" customWidth="1"/>
    <col min="15866" max="15866" width="1.140625" style="297" customWidth="1"/>
    <col min="15867" max="15867" width="12.85546875" style="297" customWidth="1"/>
    <col min="15868" max="15868" width="1.140625" style="297" customWidth="1"/>
    <col min="15869" max="15870" width="12.85546875" style="297" customWidth="1"/>
    <col min="15871" max="15871" width="1.140625" style="297" customWidth="1"/>
    <col min="15872" max="15874" width="12.85546875" style="297" customWidth="1"/>
    <col min="15875" max="15875" width="0.85546875" style="297" customWidth="1"/>
    <col min="15876" max="15876" width="2.5703125" style="297" customWidth="1"/>
    <col min="15877" max="15877" width="1" style="297" customWidth="1"/>
    <col min="15878" max="16117" width="9.140625" style="297"/>
    <col min="16118" max="16118" width="1" style="297" customWidth="1"/>
    <col min="16119" max="16119" width="2.5703125" style="297" customWidth="1"/>
    <col min="16120" max="16120" width="2.42578125" style="297" customWidth="1"/>
    <col min="16121" max="16121" width="11.42578125" style="297" customWidth="1"/>
    <col min="16122" max="16122" width="1.140625" style="297" customWidth="1"/>
    <col min="16123" max="16123" width="12.85546875" style="297" customWidth="1"/>
    <col min="16124" max="16124" width="1.140625" style="297" customWidth="1"/>
    <col min="16125" max="16126" width="12.85546875" style="297" customWidth="1"/>
    <col min="16127" max="16127" width="1.140625" style="297" customWidth="1"/>
    <col min="16128" max="16130" width="12.85546875" style="297" customWidth="1"/>
    <col min="16131" max="16131" width="0.85546875" style="297" customWidth="1"/>
    <col min="16132" max="16132" width="2.5703125" style="297" customWidth="1"/>
    <col min="16133" max="16133" width="1" style="297" customWidth="1"/>
    <col min="16134" max="16384" width="9.140625" style="297"/>
  </cols>
  <sheetData>
    <row r="1" spans="1:19" ht="13.5" customHeight="1" thickBot="1">
      <c r="A1" s="290"/>
      <c r="B1" s="291"/>
      <c r="C1" s="292" t="s">
        <v>281</v>
      </c>
      <c r="D1" s="293"/>
      <c r="E1" s="294"/>
      <c r="F1" s="294"/>
      <c r="G1" s="294"/>
      <c r="H1" s="294"/>
      <c r="I1" s="294"/>
      <c r="J1" s="294"/>
      <c r="K1" s="294"/>
      <c r="L1" s="295"/>
      <c r="M1" s="294"/>
      <c r="N1" s="294"/>
      <c r="O1" s="290"/>
    </row>
    <row r="2" spans="1:19" ht="6" customHeight="1">
      <c r="A2" s="298"/>
      <c r="B2" s="298"/>
      <c r="C2" s="299"/>
      <c r="D2" s="299"/>
      <c r="E2" s="300"/>
      <c r="F2" s="300"/>
      <c r="G2" s="300"/>
      <c r="H2" s="300"/>
      <c r="I2" s="300"/>
      <c r="J2" s="300"/>
      <c r="K2" s="300"/>
      <c r="L2" s="301"/>
      <c r="M2" s="302"/>
      <c r="N2" s="303"/>
      <c r="O2" s="290"/>
    </row>
    <row r="3" spans="1:19" ht="6" customHeight="1" thickBot="1">
      <c r="A3" s="298"/>
      <c r="B3" s="298"/>
      <c r="C3" s="304"/>
      <c r="D3" s="304"/>
      <c r="E3" s="304"/>
      <c r="F3" s="304"/>
      <c r="G3" s="304"/>
      <c r="H3" s="304"/>
      <c r="I3" s="304"/>
      <c r="J3" s="304"/>
      <c r="K3" s="304"/>
      <c r="L3" s="304"/>
      <c r="M3" s="304"/>
      <c r="N3" s="305"/>
      <c r="O3" s="290"/>
    </row>
    <row r="4" spans="1:19" s="312" customFormat="1" ht="13.5" customHeight="1" thickBot="1">
      <c r="A4" s="306"/>
      <c r="B4" s="298"/>
      <c r="C4" s="307" t="s">
        <v>282</v>
      </c>
      <c r="D4" s="308"/>
      <c r="E4" s="308"/>
      <c r="F4" s="308"/>
      <c r="G4" s="308"/>
      <c r="H4" s="308"/>
      <c r="I4" s="308"/>
      <c r="J4" s="308"/>
      <c r="K4" s="308"/>
      <c r="L4" s="308"/>
      <c r="M4" s="309"/>
      <c r="N4" s="305"/>
      <c r="O4" s="310"/>
      <c r="P4" s="311"/>
    </row>
    <row r="5" spans="1:19" ht="15.75" customHeight="1">
      <c r="A5" s="298"/>
      <c r="B5" s="298"/>
      <c r="C5" s="313" t="s">
        <v>81</v>
      </c>
      <c r="D5" s="314"/>
      <c r="E5" s="314"/>
      <c r="F5" s="314"/>
      <c r="G5" s="314"/>
      <c r="H5" s="314"/>
      <c r="I5" s="314"/>
      <c r="J5" s="314"/>
      <c r="K5" s="314"/>
      <c r="L5" s="314"/>
      <c r="M5" s="315"/>
      <c r="N5" s="305"/>
      <c r="O5" s="290"/>
    </row>
    <row r="6" spans="1:19" ht="12" customHeight="1">
      <c r="A6" s="298"/>
      <c r="B6" s="298"/>
      <c r="C6" s="314"/>
      <c r="D6" s="314"/>
      <c r="E6" s="314"/>
      <c r="F6" s="316"/>
      <c r="G6" s="317"/>
      <c r="H6" s="316"/>
      <c r="I6" s="317"/>
      <c r="J6" s="316"/>
      <c r="K6" s="316"/>
      <c r="L6" s="316"/>
      <c r="M6" s="318"/>
      <c r="N6" s="305"/>
      <c r="O6" s="290"/>
    </row>
    <row r="7" spans="1:19" ht="24" customHeight="1">
      <c r="A7" s="298"/>
      <c r="B7" s="298"/>
      <c r="C7" s="1677" t="s">
        <v>612</v>
      </c>
      <c r="D7" s="1678"/>
      <c r="E7" s="314"/>
      <c r="F7" s="319" t="s">
        <v>80</v>
      </c>
      <c r="G7" s="317"/>
      <c r="H7" s="319" t="s">
        <v>283</v>
      </c>
      <c r="I7" s="317"/>
      <c r="J7" s="320" t="s">
        <v>93</v>
      </c>
      <c r="K7" s="320" t="s">
        <v>92</v>
      </c>
      <c r="L7" s="320"/>
      <c r="M7" s="321"/>
      <c r="N7" s="322"/>
      <c r="O7" s="323"/>
    </row>
    <row r="8" spans="1:19" s="332" customFormat="1" ht="3" customHeight="1">
      <c r="A8" s="324"/>
      <c r="B8" s="298"/>
      <c r="C8" s="325"/>
      <c r="D8" s="326"/>
      <c r="E8" s="326"/>
      <c r="F8" s="327"/>
      <c r="G8" s="317"/>
      <c r="H8" s="328"/>
      <c r="I8" s="317"/>
      <c r="J8" s="326"/>
      <c r="K8" s="326"/>
      <c r="L8" s="326"/>
      <c r="M8" s="326"/>
      <c r="N8" s="329"/>
      <c r="O8" s="330"/>
      <c r="P8" s="331"/>
    </row>
    <row r="9" spans="1:19" s="336" customFormat="1" ht="12.75" customHeight="1">
      <c r="A9" s="333"/>
      <c r="B9" s="298"/>
      <c r="C9" s="334" t="s">
        <v>284</v>
      </c>
      <c r="D9" s="334"/>
      <c r="E9" s="314"/>
      <c r="F9" s="1020">
        <v>5.4</v>
      </c>
      <c r="G9" s="1021"/>
      <c r="H9" s="1020">
        <v>8.1</v>
      </c>
      <c r="I9" s="1021"/>
      <c r="J9" s="1020">
        <v>5.6</v>
      </c>
      <c r="K9" s="1020">
        <v>5.0999999999999996</v>
      </c>
      <c r="L9" s="335">
        <f>+K9/J9</f>
        <v>0.91</v>
      </c>
      <c r="M9" s="475"/>
      <c r="N9" s="476"/>
      <c r="O9" s="333"/>
      <c r="P9" s="477"/>
      <c r="Q9" s="333"/>
      <c r="R9" s="1402"/>
      <c r="S9" s="1403"/>
    </row>
    <row r="10" spans="1:19" ht="12.75" customHeight="1">
      <c r="A10" s="298"/>
      <c r="B10" s="298"/>
      <c r="C10" s="334" t="s">
        <v>285</v>
      </c>
      <c r="D10" s="334"/>
      <c r="E10" s="314"/>
      <c r="F10" s="1020">
        <v>4.5</v>
      </c>
      <c r="G10" s="1021"/>
      <c r="H10" s="1020">
        <v>9</v>
      </c>
      <c r="I10" s="1021"/>
      <c r="J10" s="1020">
        <v>4.8</v>
      </c>
      <c r="K10" s="1020">
        <v>4.2</v>
      </c>
      <c r="L10" s="335">
        <f t="shared" ref="L10:L39" si="0">+K10/J10</f>
        <v>0.88</v>
      </c>
      <c r="M10" s="475"/>
      <c r="N10" s="478"/>
      <c r="O10" s="298"/>
      <c r="P10" s="479"/>
      <c r="Q10" s="298"/>
      <c r="R10" s="1402"/>
      <c r="S10" s="1403"/>
    </row>
    <row r="11" spans="1:19" ht="12.75" customHeight="1">
      <c r="A11" s="298"/>
      <c r="B11" s="298"/>
      <c r="C11" s="334" t="s">
        <v>286</v>
      </c>
      <c r="D11" s="334"/>
      <c r="E11" s="314"/>
      <c r="F11" s="1020">
        <v>7.4</v>
      </c>
      <c r="G11" s="1021"/>
      <c r="H11" s="1020">
        <v>19.7</v>
      </c>
      <c r="I11" s="1021"/>
      <c r="J11" s="1020">
        <v>7.5</v>
      </c>
      <c r="K11" s="1020">
        <v>7.3</v>
      </c>
      <c r="L11" s="335">
        <f t="shared" si="0"/>
        <v>0.97</v>
      </c>
      <c r="M11" s="475"/>
      <c r="N11" s="478"/>
      <c r="O11" s="298"/>
      <c r="P11" s="480"/>
      <c r="Q11" s="298"/>
      <c r="R11" s="1402"/>
      <c r="S11" s="1403"/>
    </row>
    <row r="12" spans="1:19" ht="12.75" customHeight="1">
      <c r="A12" s="298"/>
      <c r="B12" s="298"/>
      <c r="C12" s="334" t="s">
        <v>613</v>
      </c>
      <c r="D12" s="334"/>
      <c r="E12" s="314"/>
      <c r="F12" s="1020">
        <v>14</v>
      </c>
      <c r="G12" s="1021"/>
      <c r="H12" s="1020">
        <v>27</v>
      </c>
      <c r="I12" s="1022"/>
      <c r="J12" s="1020">
        <v>14.8</v>
      </c>
      <c r="K12" s="1020">
        <v>13.2</v>
      </c>
      <c r="L12" s="335">
        <f t="shared" si="0"/>
        <v>0.89</v>
      </c>
      <c r="M12" s="475"/>
      <c r="N12" s="478"/>
      <c r="O12" s="298"/>
      <c r="P12" s="480"/>
      <c r="Q12" s="298"/>
      <c r="R12" s="1402"/>
      <c r="S12" s="1403"/>
    </row>
    <row r="13" spans="1:19" ht="12.75" customHeight="1">
      <c r="A13" s="298"/>
      <c r="B13" s="298"/>
      <c r="C13" s="334" t="s">
        <v>287</v>
      </c>
      <c r="D13" s="334"/>
      <c r="E13" s="314"/>
      <c r="F13" s="1020">
        <v>14.5</v>
      </c>
      <c r="G13" s="1021"/>
      <c r="H13" s="1020">
        <v>35.799999999999997</v>
      </c>
      <c r="I13" s="1021"/>
      <c r="J13" s="1020">
        <v>14.3</v>
      </c>
      <c r="K13" s="1020">
        <v>14.7</v>
      </c>
      <c r="L13" s="335">
        <f t="shared" si="0"/>
        <v>1.03</v>
      </c>
      <c r="M13" s="475"/>
      <c r="N13" s="478"/>
      <c r="O13" s="298"/>
      <c r="P13" s="480"/>
      <c r="Q13" s="298"/>
      <c r="R13" s="1402"/>
      <c r="S13" s="1403"/>
    </row>
    <row r="14" spans="1:19" ht="12.75" customHeight="1">
      <c r="A14" s="298"/>
      <c r="B14" s="298"/>
      <c r="C14" s="334" t="s">
        <v>614</v>
      </c>
      <c r="D14" s="334"/>
      <c r="E14" s="314"/>
      <c r="F14" s="1020">
        <v>9.6</v>
      </c>
      <c r="G14" s="1021"/>
      <c r="H14" s="1020">
        <v>23.5</v>
      </c>
      <c r="I14" s="1022"/>
      <c r="J14" s="1020">
        <v>9.3000000000000007</v>
      </c>
      <c r="K14" s="1020">
        <v>10.1</v>
      </c>
      <c r="L14" s="335">
        <f t="shared" si="0"/>
        <v>1.0900000000000001</v>
      </c>
      <c r="M14" s="475"/>
      <c r="N14" s="478"/>
      <c r="O14" s="298"/>
      <c r="P14" s="479"/>
      <c r="Q14" s="298"/>
      <c r="R14" s="1402"/>
      <c r="S14" s="1403"/>
    </row>
    <row r="15" spans="1:19" ht="12.75" customHeight="1">
      <c r="A15" s="298"/>
      <c r="B15" s="298"/>
      <c r="C15" s="334" t="s">
        <v>288</v>
      </c>
      <c r="D15" s="334"/>
      <c r="E15" s="314"/>
      <c r="F15" s="1020">
        <v>26.6</v>
      </c>
      <c r="G15" s="1021"/>
      <c r="H15" s="1020">
        <v>56.5</v>
      </c>
      <c r="I15" s="1021"/>
      <c r="J15" s="1020">
        <v>26.2</v>
      </c>
      <c r="K15" s="1020">
        <v>27</v>
      </c>
      <c r="L15" s="335">
        <f t="shared" si="0"/>
        <v>1.03</v>
      </c>
      <c r="M15" s="475"/>
      <c r="N15" s="478"/>
      <c r="O15" s="298"/>
      <c r="P15" s="480"/>
      <c r="Q15" s="298"/>
      <c r="R15" s="1402"/>
      <c r="S15" s="1403"/>
    </row>
    <row r="16" spans="1:19" ht="12.75" customHeight="1">
      <c r="A16" s="298"/>
      <c r="B16" s="298"/>
      <c r="C16" s="334" t="s">
        <v>615</v>
      </c>
      <c r="D16" s="334"/>
      <c r="E16" s="314"/>
      <c r="F16" s="1020">
        <v>9.5</v>
      </c>
      <c r="G16" s="1022"/>
      <c r="H16" s="1020">
        <v>17.5</v>
      </c>
      <c r="I16" s="1022"/>
      <c r="J16" s="1020">
        <v>10.199999999999999</v>
      </c>
      <c r="K16" s="1020">
        <v>8.9</v>
      </c>
      <c r="L16" s="335">
        <f t="shared" si="0"/>
        <v>0.87</v>
      </c>
      <c r="M16" s="475"/>
      <c r="N16" s="478"/>
      <c r="O16" s="298"/>
      <c r="P16" s="480"/>
      <c r="Q16" s="298"/>
      <c r="R16" s="1402"/>
      <c r="S16" s="1403"/>
    </row>
    <row r="17" spans="1:19" ht="12.75" customHeight="1">
      <c r="A17" s="298"/>
      <c r="B17" s="298"/>
      <c r="C17" s="334" t="s">
        <v>289</v>
      </c>
      <c r="D17" s="334"/>
      <c r="E17" s="314"/>
      <c r="F17" s="1020">
        <v>7.9</v>
      </c>
      <c r="G17" s="1021"/>
      <c r="H17" s="1020">
        <v>19</v>
      </c>
      <c r="I17" s="1021"/>
      <c r="J17" s="1020">
        <v>8.6</v>
      </c>
      <c r="K17" s="1020">
        <v>7.1</v>
      </c>
      <c r="L17" s="335">
        <f t="shared" si="0"/>
        <v>0.83</v>
      </c>
      <c r="M17" s="475"/>
      <c r="N17" s="478"/>
      <c r="O17" s="298"/>
      <c r="P17" s="480"/>
      <c r="Q17" s="298"/>
      <c r="R17" s="1402"/>
      <c r="S17" s="1403"/>
    </row>
    <row r="18" spans="1:19" ht="12.75" customHeight="1">
      <c r="A18" s="298"/>
      <c r="B18" s="298"/>
      <c r="C18" s="334" t="s">
        <v>290</v>
      </c>
      <c r="D18" s="334"/>
      <c r="E18" s="314"/>
      <c r="F18" s="1020">
        <v>10.5</v>
      </c>
      <c r="G18" s="1021"/>
      <c r="H18" s="1020">
        <v>27</v>
      </c>
      <c r="I18" s="1021"/>
      <c r="J18" s="1020">
        <v>10.5</v>
      </c>
      <c r="K18" s="1020">
        <v>10.4</v>
      </c>
      <c r="L18" s="335">
        <f t="shared" si="0"/>
        <v>0.99</v>
      </c>
      <c r="M18" s="475"/>
      <c r="N18" s="478"/>
      <c r="O18" s="298"/>
      <c r="P18" s="480"/>
      <c r="Q18" s="298"/>
      <c r="R18" s="1402"/>
      <c r="S18" s="1403"/>
    </row>
    <row r="19" spans="1:19" s="340" customFormat="1" ht="12.75" customHeight="1">
      <c r="A19" s="338"/>
      <c r="B19" s="298"/>
      <c r="C19" s="334" t="s">
        <v>451</v>
      </c>
      <c r="D19" s="334"/>
      <c r="E19" s="339"/>
      <c r="F19" s="1020">
        <v>26</v>
      </c>
      <c r="G19" s="1022"/>
      <c r="H19" s="1020">
        <v>57.6</v>
      </c>
      <c r="I19" s="1022"/>
      <c r="J19" s="1020">
        <v>22.9</v>
      </c>
      <c r="K19" s="1020">
        <v>30.1</v>
      </c>
      <c r="L19" s="335">
        <f>+K19/J19</f>
        <v>1.31</v>
      </c>
      <c r="M19" s="481"/>
      <c r="N19" s="482"/>
      <c r="O19" s="338"/>
      <c r="P19" s="477"/>
      <c r="Q19" s="338"/>
      <c r="R19" s="1402"/>
      <c r="S19" s="1403"/>
    </row>
    <row r="20" spans="1:19" ht="12.75" customHeight="1">
      <c r="A20" s="298"/>
      <c r="B20" s="298"/>
      <c r="C20" s="334" t="s">
        <v>291</v>
      </c>
      <c r="D20" s="334"/>
      <c r="E20" s="314"/>
      <c r="F20" s="1020">
        <v>5.6</v>
      </c>
      <c r="G20" s="1021"/>
      <c r="H20" s="1020">
        <v>9.6999999999999993</v>
      </c>
      <c r="I20" s="1021"/>
      <c r="J20" s="1020">
        <v>5.8</v>
      </c>
      <c r="K20" s="1020">
        <v>5.4</v>
      </c>
      <c r="L20" s="335">
        <f t="shared" si="0"/>
        <v>0.93</v>
      </c>
      <c r="M20" s="475"/>
      <c r="N20" s="478"/>
      <c r="O20" s="298"/>
      <c r="P20" s="480"/>
      <c r="Q20" s="298"/>
      <c r="R20" s="1402"/>
      <c r="S20" s="1403"/>
    </row>
    <row r="21" spans="1:19" s="342" customFormat="1" ht="12.75" customHeight="1">
      <c r="A21" s="341"/>
      <c r="B21" s="298"/>
      <c r="C21" s="334" t="s">
        <v>292</v>
      </c>
      <c r="D21" s="334"/>
      <c r="E21" s="326"/>
      <c r="F21" s="1020">
        <v>14.6</v>
      </c>
      <c r="G21" s="1021"/>
      <c r="H21" s="1020">
        <v>29.7</v>
      </c>
      <c r="I21" s="1021"/>
      <c r="J21" s="1020">
        <v>17.5</v>
      </c>
      <c r="K21" s="1020">
        <v>11.1</v>
      </c>
      <c r="L21" s="335">
        <f t="shared" si="0"/>
        <v>0.63</v>
      </c>
      <c r="M21" s="481"/>
      <c r="N21" s="483"/>
      <c r="O21" s="341"/>
      <c r="P21" s="484"/>
      <c r="Q21" s="341"/>
      <c r="R21" s="1402"/>
      <c r="S21" s="1403"/>
    </row>
    <row r="22" spans="1:19" s="344" customFormat="1" ht="12.75" customHeight="1">
      <c r="A22" s="343"/>
      <c r="B22" s="343"/>
      <c r="C22" s="334" t="s">
        <v>293</v>
      </c>
      <c r="D22" s="334"/>
      <c r="E22" s="314"/>
      <c r="F22" s="1020">
        <v>11.1</v>
      </c>
      <c r="G22" s="1021"/>
      <c r="H22" s="1020">
        <v>37.1</v>
      </c>
      <c r="I22" s="1021"/>
      <c r="J22" s="1020">
        <v>10.6</v>
      </c>
      <c r="K22" s="1020">
        <v>12</v>
      </c>
      <c r="L22" s="335">
        <f t="shared" si="0"/>
        <v>1.1299999999999999</v>
      </c>
      <c r="M22" s="475"/>
      <c r="N22" s="478"/>
      <c r="O22" s="343"/>
      <c r="P22" s="485"/>
      <c r="Q22" s="343"/>
      <c r="R22" s="1402"/>
      <c r="S22" s="1403"/>
    </row>
    <row r="23" spans="1:19" ht="12.75" customHeight="1">
      <c r="A23" s="298"/>
      <c r="B23" s="298"/>
      <c r="C23" s="334" t="s">
        <v>294</v>
      </c>
      <c r="D23" s="334"/>
      <c r="E23" s="314"/>
      <c r="F23" s="1020">
        <v>5.0999999999999996</v>
      </c>
      <c r="G23" s="1021"/>
      <c r="H23" s="1020">
        <v>18.600000000000001</v>
      </c>
      <c r="I23" s="1021"/>
      <c r="J23" s="1020">
        <v>4.5999999999999996</v>
      </c>
      <c r="K23" s="1020">
        <v>5.8</v>
      </c>
      <c r="L23" s="335">
        <f t="shared" si="0"/>
        <v>1.26</v>
      </c>
      <c r="M23" s="475"/>
      <c r="N23" s="478"/>
      <c r="O23" s="298"/>
      <c r="P23" s="479"/>
      <c r="Q23" s="298"/>
      <c r="R23" s="1402"/>
      <c r="S23" s="1403"/>
    </row>
    <row r="24" spans="1:19" ht="12.75" customHeight="1">
      <c r="A24" s="298"/>
      <c r="B24" s="298"/>
      <c r="C24" s="334" t="s">
        <v>295</v>
      </c>
      <c r="D24" s="334"/>
      <c r="E24" s="314"/>
      <c r="F24" s="1020">
        <v>6.9</v>
      </c>
      <c r="G24" s="1021"/>
      <c r="H24" s="1020">
        <v>16.399999999999999</v>
      </c>
      <c r="I24" s="1021"/>
      <c r="J24" s="1020">
        <v>6</v>
      </c>
      <c r="K24" s="1020">
        <v>8.4</v>
      </c>
      <c r="L24" s="335">
        <f>+K24/J24</f>
        <v>1.4</v>
      </c>
      <c r="M24" s="475"/>
      <c r="N24" s="478"/>
      <c r="O24" s="298"/>
      <c r="P24" s="479"/>
      <c r="Q24" s="298"/>
      <c r="R24" s="1402"/>
      <c r="S24" s="1403"/>
    </row>
    <row r="25" spans="1:19" s="348" customFormat="1" ht="12.75" customHeight="1">
      <c r="A25" s="345"/>
      <c r="B25" s="345"/>
      <c r="C25" s="325" t="s">
        <v>85</v>
      </c>
      <c r="D25" s="325"/>
      <c r="E25" s="346"/>
      <c r="F25" s="1023">
        <v>16.3</v>
      </c>
      <c r="G25" s="1024"/>
      <c r="H25" s="1023">
        <v>38.700000000000003</v>
      </c>
      <c r="I25" s="1024"/>
      <c r="J25" s="1023">
        <v>16.8</v>
      </c>
      <c r="K25" s="1023">
        <v>15.7</v>
      </c>
      <c r="L25" s="347">
        <f t="shared" si="0"/>
        <v>0.93</v>
      </c>
      <c r="M25" s="481"/>
      <c r="N25" s="486"/>
      <c r="O25" s="345"/>
      <c r="P25" s="480"/>
      <c r="Q25" s="345"/>
      <c r="R25" s="1402"/>
      <c r="S25" s="1403"/>
    </row>
    <row r="26" spans="1:19" s="354" customFormat="1" ht="12.75" customHeight="1">
      <c r="A26" s="349"/>
      <c r="B26" s="349"/>
      <c r="C26" s="350" t="s">
        <v>296</v>
      </c>
      <c r="D26" s="350"/>
      <c r="E26" s="351"/>
      <c r="F26" s="1025">
        <v>11.8</v>
      </c>
      <c r="G26" s="352"/>
      <c r="H26" s="1025">
        <v>24.4</v>
      </c>
      <c r="I26" s="352"/>
      <c r="J26" s="1025">
        <v>11.7</v>
      </c>
      <c r="K26" s="1025">
        <v>11.8</v>
      </c>
      <c r="L26" s="353">
        <f t="shared" si="0"/>
        <v>1.01</v>
      </c>
      <c r="M26" s="487"/>
      <c r="N26" s="488"/>
      <c r="O26" s="349"/>
      <c r="P26" s="489"/>
      <c r="Q26" s="349"/>
      <c r="R26" s="1402"/>
      <c r="S26" s="1403"/>
    </row>
    <row r="27" spans="1:19" ht="12.75" customHeight="1">
      <c r="A27" s="298"/>
      <c r="B27" s="298"/>
      <c r="C27" s="334" t="s">
        <v>297</v>
      </c>
      <c r="D27" s="334"/>
      <c r="E27" s="314"/>
      <c r="F27" s="1020">
        <v>12.4</v>
      </c>
      <c r="G27" s="1021"/>
      <c r="H27" s="1020">
        <v>27.4</v>
      </c>
      <c r="I27" s="1021"/>
      <c r="J27" s="1020">
        <v>13.8</v>
      </c>
      <c r="K27" s="1020">
        <v>10.8</v>
      </c>
      <c r="L27" s="335">
        <f t="shared" si="0"/>
        <v>0.78</v>
      </c>
      <c r="M27" s="475"/>
      <c r="N27" s="478"/>
      <c r="O27" s="298"/>
      <c r="P27" s="480"/>
      <c r="Q27" s="298"/>
      <c r="R27" s="1402"/>
      <c r="S27" s="1403"/>
    </row>
    <row r="28" spans="1:19" ht="12.75" customHeight="1">
      <c r="A28" s="298"/>
      <c r="B28" s="298"/>
      <c r="C28" s="334" t="s">
        <v>298</v>
      </c>
      <c r="D28" s="334"/>
      <c r="E28" s="314"/>
      <c r="F28" s="1020">
        <v>7.9</v>
      </c>
      <c r="G28" s="1022"/>
      <c r="H28" s="1020">
        <v>14.2</v>
      </c>
      <c r="I28" s="1022"/>
      <c r="J28" s="1020">
        <v>8.1</v>
      </c>
      <c r="K28" s="1020">
        <v>7.6</v>
      </c>
      <c r="L28" s="335">
        <f t="shared" si="0"/>
        <v>0.94</v>
      </c>
      <c r="M28" s="475"/>
      <c r="N28" s="478"/>
      <c r="O28" s="298"/>
      <c r="P28" s="480"/>
      <c r="Q28" s="298"/>
      <c r="R28" s="1402"/>
      <c r="S28" s="1403"/>
    </row>
    <row r="29" spans="1:19" ht="12.75" customHeight="1">
      <c r="A29" s="298"/>
      <c r="B29" s="298"/>
      <c r="C29" s="334" t="s">
        <v>719</v>
      </c>
      <c r="D29" s="334"/>
      <c r="E29" s="355"/>
      <c r="F29" s="1020">
        <v>10.9</v>
      </c>
      <c r="G29" s="1021"/>
      <c r="H29" s="1020">
        <v>29.3</v>
      </c>
      <c r="I29" s="1021"/>
      <c r="J29" s="1020">
        <v>11.1</v>
      </c>
      <c r="K29" s="1020">
        <v>10.7</v>
      </c>
      <c r="L29" s="335">
        <f t="shared" si="0"/>
        <v>0.96</v>
      </c>
      <c r="M29" s="475"/>
      <c r="N29" s="478"/>
      <c r="O29" s="298"/>
      <c r="P29" s="480"/>
      <c r="Q29" s="298"/>
      <c r="R29" s="1402"/>
      <c r="S29" s="1403"/>
    </row>
    <row r="30" spans="1:19" ht="12.75" customHeight="1">
      <c r="A30" s="298"/>
      <c r="B30" s="298"/>
      <c r="C30" s="334" t="s">
        <v>616</v>
      </c>
      <c r="D30" s="334"/>
      <c r="E30" s="314"/>
      <c r="F30" s="1020">
        <v>14.1</v>
      </c>
      <c r="G30" s="1022"/>
      <c r="H30" s="1020">
        <v>31.9</v>
      </c>
      <c r="I30" s="1022"/>
      <c r="J30" s="1020">
        <v>14.5</v>
      </c>
      <c r="K30" s="1020">
        <v>13.8</v>
      </c>
      <c r="L30" s="335">
        <f t="shared" si="0"/>
        <v>0.95</v>
      </c>
      <c r="M30" s="475"/>
      <c r="N30" s="478"/>
      <c r="O30" s="298"/>
      <c r="P30" s="480"/>
      <c r="Q30" s="298"/>
      <c r="R30" s="1402"/>
      <c r="S30" s="1403"/>
    </row>
    <row r="31" spans="1:19" ht="12.75" customHeight="1">
      <c r="A31" s="298"/>
      <c r="B31" s="298"/>
      <c r="C31" s="334" t="s">
        <v>435</v>
      </c>
      <c r="D31" s="334"/>
      <c r="E31" s="314"/>
      <c r="F31" s="1020">
        <v>12.5</v>
      </c>
      <c r="G31" s="1022"/>
      <c r="H31" s="1020">
        <v>24.2</v>
      </c>
      <c r="I31" s="1022"/>
      <c r="J31" s="1020">
        <v>14.7</v>
      </c>
      <c r="K31" s="1020">
        <v>10.3</v>
      </c>
      <c r="L31" s="335">
        <f t="shared" si="0"/>
        <v>0.7</v>
      </c>
      <c r="M31" s="475"/>
      <c r="N31" s="478"/>
      <c r="O31" s="298"/>
      <c r="P31" s="480"/>
      <c r="Q31" s="298"/>
      <c r="R31" s="1402"/>
      <c r="S31" s="1403"/>
    </row>
    <row r="32" spans="1:19" s="360" customFormat="1" ht="12.75" customHeight="1">
      <c r="A32" s="356"/>
      <c r="B32" s="298"/>
      <c r="C32" s="334" t="s">
        <v>299</v>
      </c>
      <c r="D32" s="334"/>
      <c r="E32" s="339"/>
      <c r="F32" s="1020">
        <v>10.6</v>
      </c>
      <c r="G32" s="1021"/>
      <c r="H32" s="1020">
        <v>28.4</v>
      </c>
      <c r="I32" s="1021"/>
      <c r="J32" s="1020">
        <v>10</v>
      </c>
      <c r="K32" s="1020">
        <v>11.2</v>
      </c>
      <c r="L32" s="335">
        <f t="shared" si="0"/>
        <v>1.1200000000000001</v>
      </c>
      <c r="M32" s="475"/>
      <c r="N32" s="490"/>
      <c r="O32" s="356"/>
      <c r="P32" s="491"/>
      <c r="Q32" s="356"/>
      <c r="R32" s="1402"/>
      <c r="S32" s="1403"/>
    </row>
    <row r="33" spans="1:19" ht="12.75" customHeight="1">
      <c r="A33" s="298"/>
      <c r="B33" s="298"/>
      <c r="C33" s="334" t="s">
        <v>449</v>
      </c>
      <c r="D33" s="334"/>
      <c r="E33" s="314"/>
      <c r="F33" s="1020">
        <v>7.8</v>
      </c>
      <c r="G33" s="1022"/>
      <c r="H33" s="1020">
        <v>20.2</v>
      </c>
      <c r="I33" s="1022"/>
      <c r="J33" s="1020">
        <v>8.1999999999999993</v>
      </c>
      <c r="K33" s="1020">
        <v>7.3</v>
      </c>
      <c r="L33" s="335">
        <f t="shared" si="0"/>
        <v>0.89</v>
      </c>
      <c r="M33" s="475"/>
      <c r="N33" s="478"/>
      <c r="O33" s="298"/>
      <c r="P33" s="480"/>
      <c r="Q33" s="298"/>
      <c r="R33" s="1402"/>
      <c r="S33" s="1403"/>
    </row>
    <row r="34" spans="1:19" ht="12.75" customHeight="1">
      <c r="A34" s="298"/>
      <c r="B34" s="298"/>
      <c r="C34" s="334" t="s">
        <v>300</v>
      </c>
      <c r="D34" s="334"/>
      <c r="E34" s="314"/>
      <c r="F34" s="1020">
        <v>7.4</v>
      </c>
      <c r="G34" s="1021"/>
      <c r="H34" s="1020">
        <v>21.3</v>
      </c>
      <c r="I34" s="1021"/>
      <c r="J34" s="1020">
        <v>6.5</v>
      </c>
      <c r="K34" s="1020">
        <v>8.6</v>
      </c>
      <c r="L34" s="335">
        <f t="shared" si="0"/>
        <v>1.32</v>
      </c>
      <c r="M34" s="475"/>
      <c r="N34" s="478"/>
      <c r="O34" s="298"/>
      <c r="P34" s="480"/>
      <c r="Q34" s="298"/>
      <c r="R34" s="1402"/>
      <c r="S34" s="1403"/>
    </row>
    <row r="35" spans="1:19" s="342" customFormat="1" ht="12.75" customHeight="1">
      <c r="A35" s="341"/>
      <c r="B35" s="298"/>
      <c r="C35" s="334" t="s">
        <v>617</v>
      </c>
      <c r="D35" s="334"/>
      <c r="E35" s="326"/>
      <c r="F35" s="1020">
        <v>6.7</v>
      </c>
      <c r="G35" s="1021"/>
      <c r="H35" s="1020">
        <v>23</v>
      </c>
      <c r="I35" s="1022"/>
      <c r="J35" s="1020">
        <v>7.1</v>
      </c>
      <c r="K35" s="1020">
        <v>6.2</v>
      </c>
      <c r="L35" s="335">
        <f t="shared" si="0"/>
        <v>0.87</v>
      </c>
      <c r="M35" s="481"/>
      <c r="N35" s="483"/>
      <c r="O35" s="341"/>
      <c r="P35" s="484"/>
      <c r="Q35" s="341"/>
      <c r="R35" s="1402"/>
      <c r="S35" s="1403"/>
    </row>
    <row r="36" spans="1:19" ht="12.75" customHeight="1">
      <c r="A36" s="298"/>
      <c r="B36" s="298"/>
      <c r="C36" s="334" t="s">
        <v>301</v>
      </c>
      <c r="D36" s="334"/>
      <c r="E36" s="314"/>
      <c r="F36" s="1020">
        <v>8.1</v>
      </c>
      <c r="G36" s="1021"/>
      <c r="H36" s="1020">
        <v>24.8</v>
      </c>
      <c r="I36" s="1021"/>
      <c r="J36" s="1020">
        <v>8.3000000000000007</v>
      </c>
      <c r="K36" s="1020">
        <v>7.9</v>
      </c>
      <c r="L36" s="335">
        <f t="shared" si="0"/>
        <v>0.95</v>
      </c>
      <c r="M36" s="475"/>
      <c r="N36" s="478"/>
      <c r="O36" s="298"/>
      <c r="P36" s="479"/>
      <c r="Q36" s="298"/>
      <c r="R36" s="1402"/>
      <c r="S36" s="1403"/>
    </row>
    <row r="37" spans="1:19" s="354" customFormat="1" ht="12.75" customHeight="1">
      <c r="A37" s="349"/>
      <c r="B37" s="349"/>
      <c r="C37" s="350" t="s">
        <v>302</v>
      </c>
      <c r="D37" s="350"/>
      <c r="E37" s="351"/>
      <c r="F37" s="1025">
        <v>10.7</v>
      </c>
      <c r="G37" s="352"/>
      <c r="H37" s="1025">
        <v>23.7</v>
      </c>
      <c r="I37" s="352"/>
      <c r="J37" s="1025">
        <v>10.8</v>
      </c>
      <c r="K37" s="1025">
        <v>10.7</v>
      </c>
      <c r="L37" s="353">
        <f t="shared" si="0"/>
        <v>0.99</v>
      </c>
      <c r="M37" s="487"/>
      <c r="N37" s="488"/>
      <c r="O37" s="349"/>
      <c r="P37" s="489"/>
      <c r="Q37" s="349"/>
      <c r="R37" s="1402"/>
      <c r="S37" s="1403"/>
    </row>
    <row r="38" spans="1:19" ht="21.75" customHeight="1">
      <c r="A38" s="298"/>
      <c r="B38" s="298"/>
      <c r="C38" s="334" t="s">
        <v>303</v>
      </c>
      <c r="D38" s="334"/>
      <c r="E38" s="314"/>
      <c r="F38" s="1020">
        <v>7.8</v>
      </c>
      <c r="G38" s="1021"/>
      <c r="H38" s="1020">
        <v>15.6</v>
      </c>
      <c r="I38" s="1021"/>
      <c r="J38" s="1020">
        <v>7.9</v>
      </c>
      <c r="K38" s="1020">
        <v>7.6</v>
      </c>
      <c r="L38" s="335">
        <f t="shared" si="0"/>
        <v>0.96</v>
      </c>
      <c r="M38" s="475"/>
      <c r="N38" s="478"/>
      <c r="O38" s="298"/>
      <c r="P38" s="479"/>
      <c r="Q38" s="298"/>
      <c r="R38" s="1402"/>
      <c r="S38" s="1403"/>
    </row>
    <row r="39" spans="1:19" ht="12" customHeight="1">
      <c r="A39" s="298"/>
      <c r="B39" s="298"/>
      <c r="C39" s="334" t="s">
        <v>436</v>
      </c>
      <c r="D39" s="334"/>
      <c r="E39" s="314"/>
      <c r="F39" s="1020">
        <v>4.0999999999999996</v>
      </c>
      <c r="G39" s="1022"/>
      <c r="H39" s="1020">
        <v>8</v>
      </c>
      <c r="I39" s="1022"/>
      <c r="J39" s="1020">
        <v>4.3</v>
      </c>
      <c r="K39" s="1020">
        <v>3.8</v>
      </c>
      <c r="L39" s="335">
        <f t="shared" si="0"/>
        <v>0.88</v>
      </c>
      <c r="M39" s="475"/>
      <c r="N39" s="478"/>
      <c r="O39" s="298"/>
      <c r="P39" s="479"/>
      <c r="Q39" s="298"/>
      <c r="R39" s="1402"/>
      <c r="S39" s="1403"/>
    </row>
    <row r="40" spans="1:19" s="369" customFormat="1" ht="12" customHeight="1">
      <c r="A40" s="361"/>
      <c r="B40" s="298"/>
      <c r="C40" s="362"/>
      <c r="D40" s="363"/>
      <c r="E40" s="364"/>
      <c r="F40" s="365"/>
      <c r="G40" s="365"/>
      <c r="H40" s="365"/>
      <c r="I40" s="365"/>
      <c r="J40" s="366"/>
      <c r="K40" s="366"/>
      <c r="L40" s="366"/>
      <c r="M40" s="366"/>
      <c r="N40" s="367"/>
      <c r="O40" s="368"/>
      <c r="P40" s="331"/>
    </row>
    <row r="41" spans="1:19" ht="17.25" customHeight="1">
      <c r="A41" s="298"/>
      <c r="B41" s="298"/>
      <c r="C41" s="334"/>
      <c r="D41" s="334"/>
      <c r="E41" s="314"/>
      <c r="F41" s="328"/>
      <c r="G41" s="1673"/>
      <c r="H41" s="1673"/>
      <c r="I41" s="1673"/>
      <c r="J41" s="1673"/>
      <c r="K41" s="1673"/>
      <c r="L41" s="1673"/>
      <c r="M41" s="1673"/>
      <c r="N41" s="337"/>
      <c r="O41" s="290"/>
    </row>
    <row r="42" spans="1:19" ht="17.25" customHeight="1">
      <c r="A42" s="298"/>
      <c r="B42" s="298"/>
      <c r="C42" s="334"/>
      <c r="D42" s="334"/>
      <c r="E42" s="314"/>
      <c r="F42" s="328"/>
      <c r="G42" s="1673"/>
      <c r="H42" s="1673"/>
      <c r="I42" s="1673"/>
      <c r="J42" s="1673"/>
      <c r="K42" s="1673"/>
      <c r="L42" s="1673"/>
      <c r="M42" s="1673"/>
      <c r="N42" s="337"/>
      <c r="O42" s="290"/>
    </row>
    <row r="43" spans="1:19" ht="17.25" customHeight="1">
      <c r="A43" s="298"/>
      <c r="B43" s="298"/>
      <c r="C43" s="334"/>
      <c r="D43" s="334"/>
      <c r="E43" s="314"/>
      <c r="F43" s="328"/>
      <c r="G43" s="1673"/>
      <c r="H43" s="1673"/>
      <c r="I43" s="1673"/>
      <c r="J43" s="1673"/>
      <c r="K43" s="1673"/>
      <c r="L43" s="1673"/>
      <c r="M43" s="1673"/>
      <c r="N43" s="337"/>
      <c r="O43" s="290"/>
    </row>
    <row r="44" spans="1:19" ht="17.25" customHeight="1">
      <c r="A44" s="298"/>
      <c r="B44" s="298"/>
      <c r="C44" s="334"/>
      <c r="D44" s="334"/>
      <c r="E44" s="370"/>
      <c r="F44" s="328"/>
      <c r="G44" s="1673"/>
      <c r="H44" s="1673"/>
      <c r="I44" s="1673"/>
      <c r="J44" s="1673"/>
      <c r="K44" s="1673"/>
      <c r="L44" s="1673"/>
      <c r="M44" s="1673"/>
      <c r="N44" s="337"/>
      <c r="O44" s="290"/>
    </row>
    <row r="45" spans="1:19" ht="17.25" customHeight="1">
      <c r="A45" s="298"/>
      <c r="B45" s="298"/>
      <c r="C45" s="334"/>
      <c r="D45" s="334"/>
      <c r="E45" s="314"/>
      <c r="F45" s="328"/>
      <c r="G45" s="1673"/>
      <c r="H45" s="1673"/>
      <c r="I45" s="1673"/>
      <c r="J45" s="1673"/>
      <c r="K45" s="1673"/>
      <c r="L45" s="1673"/>
      <c r="M45" s="1673"/>
      <c r="N45" s="337"/>
      <c r="O45" s="290"/>
    </row>
    <row r="46" spans="1:19" ht="17.25" customHeight="1">
      <c r="A46" s="298"/>
      <c r="B46" s="298"/>
      <c r="C46" s="334"/>
      <c r="D46" s="334"/>
      <c r="E46" s="314"/>
      <c r="F46" s="328"/>
      <c r="G46" s="1673"/>
      <c r="H46" s="1673"/>
      <c r="I46" s="1673"/>
      <c r="J46" s="1673"/>
      <c r="K46" s="1673"/>
      <c r="L46" s="1673"/>
      <c r="M46" s="1673"/>
      <c r="N46" s="337"/>
      <c r="O46" s="290"/>
    </row>
    <row r="47" spans="1:19" ht="17.25" customHeight="1">
      <c r="A47" s="298"/>
      <c r="B47" s="298"/>
      <c r="C47" s="334"/>
      <c r="D47" s="334"/>
      <c r="E47" s="314"/>
      <c r="F47" s="328"/>
      <c r="G47" s="1673"/>
      <c r="H47" s="1673"/>
      <c r="I47" s="1673"/>
      <c r="J47" s="1673"/>
      <c r="K47" s="1673"/>
      <c r="L47" s="1673"/>
      <c r="M47" s="1673"/>
      <c r="N47" s="337"/>
      <c r="O47" s="290"/>
    </row>
    <row r="48" spans="1:19" ht="17.25" customHeight="1">
      <c r="A48" s="298"/>
      <c r="B48" s="298"/>
      <c r="C48" s="334"/>
      <c r="D48" s="334"/>
      <c r="E48" s="314"/>
      <c r="F48" s="328"/>
      <c r="G48" s="1673"/>
      <c r="H48" s="1673"/>
      <c r="I48" s="1673"/>
      <c r="J48" s="1673"/>
      <c r="K48" s="1673"/>
      <c r="L48" s="1673"/>
      <c r="M48" s="1673"/>
      <c r="N48" s="337"/>
      <c r="O48" s="290"/>
    </row>
    <row r="49" spans="1:16" ht="17.25" customHeight="1">
      <c r="A49" s="298"/>
      <c r="B49" s="298"/>
      <c r="C49" s="334"/>
      <c r="D49" s="334"/>
      <c r="E49" s="314"/>
      <c r="F49" s="328"/>
      <c r="G49" s="1673"/>
      <c r="H49" s="1673"/>
      <c r="I49" s="1673"/>
      <c r="J49" s="1673"/>
      <c r="K49" s="1673"/>
      <c r="L49" s="1673"/>
      <c r="M49" s="1673"/>
      <c r="N49" s="337"/>
      <c r="O49" s="290"/>
    </row>
    <row r="50" spans="1:16" ht="17.25" customHeight="1">
      <c r="A50" s="298"/>
      <c r="B50" s="298"/>
      <c r="C50" s="334"/>
      <c r="D50" s="334"/>
      <c r="E50" s="314"/>
      <c r="F50" s="328"/>
      <c r="G50" s="1673"/>
      <c r="H50" s="1673"/>
      <c r="I50" s="1673"/>
      <c r="J50" s="1673"/>
      <c r="K50" s="1673"/>
      <c r="L50" s="1673"/>
      <c r="M50" s="1673"/>
      <c r="N50" s="337"/>
      <c r="O50" s="290"/>
    </row>
    <row r="51" spans="1:16" ht="17.25" customHeight="1">
      <c r="A51" s="298"/>
      <c r="B51" s="298"/>
      <c r="C51" s="334"/>
      <c r="D51" s="334"/>
      <c r="E51" s="314"/>
      <c r="F51" s="328"/>
      <c r="G51" s="1673"/>
      <c r="H51" s="1673"/>
      <c r="I51" s="1673"/>
      <c r="J51" s="1673"/>
      <c r="K51" s="1673"/>
      <c r="L51" s="1673"/>
      <c r="M51" s="1673"/>
      <c r="N51" s="337"/>
      <c r="O51" s="290"/>
    </row>
    <row r="52" spans="1:16" ht="17.25" customHeight="1">
      <c r="A52" s="298"/>
      <c r="B52" s="298"/>
      <c r="C52" s="334"/>
      <c r="D52" s="334"/>
      <c r="E52" s="314"/>
      <c r="F52" s="328"/>
      <c r="G52" s="1673"/>
      <c r="H52" s="1673"/>
      <c r="I52" s="1673"/>
      <c r="J52" s="1673"/>
      <c r="K52" s="1673"/>
      <c r="L52" s="1673"/>
      <c r="M52" s="1673"/>
      <c r="N52" s="337"/>
      <c r="O52" s="290"/>
    </row>
    <row r="53" spans="1:16" s="360" customFormat="1" ht="17.25" customHeight="1">
      <c r="A53" s="356"/>
      <c r="B53" s="298"/>
      <c r="C53" s="334"/>
      <c r="D53" s="334"/>
      <c r="E53" s="371"/>
      <c r="F53" s="328"/>
      <c r="G53" s="1672"/>
      <c r="H53" s="1672"/>
      <c r="I53" s="1672"/>
      <c r="J53" s="1672"/>
      <c r="K53" s="1672"/>
      <c r="L53" s="1673"/>
      <c r="M53" s="1673"/>
      <c r="N53" s="357"/>
      <c r="O53" s="358"/>
      <c r="P53" s="359"/>
    </row>
    <row r="54" spans="1:16" ht="17.25" customHeight="1">
      <c r="A54" s="298"/>
      <c r="B54" s="298"/>
      <c r="C54" s="334"/>
      <c r="D54" s="334"/>
      <c r="E54" s="314"/>
      <c r="F54" s="328"/>
      <c r="G54" s="1673"/>
      <c r="H54" s="1673"/>
      <c r="I54" s="1673"/>
      <c r="J54" s="1673"/>
      <c r="K54" s="1673"/>
      <c r="L54" s="1673"/>
      <c r="M54" s="1673"/>
      <c r="N54" s="337"/>
      <c r="O54" s="290"/>
    </row>
    <row r="55" spans="1:16" ht="17.25" customHeight="1">
      <c r="A55" s="298"/>
      <c r="B55" s="298"/>
      <c r="C55" s="334"/>
      <c r="D55" s="334"/>
      <c r="E55" s="314"/>
      <c r="F55" s="328"/>
      <c r="G55" s="1672"/>
      <c r="H55" s="1672"/>
      <c r="I55" s="1672"/>
      <c r="J55" s="1672"/>
      <c r="K55" s="1672"/>
      <c r="L55" s="1673"/>
      <c r="M55" s="1673"/>
      <c r="N55" s="337"/>
      <c r="O55" s="290"/>
    </row>
    <row r="56" spans="1:16" ht="5.25" customHeight="1">
      <c r="A56" s="298"/>
      <c r="B56" s="298"/>
      <c r="C56" s="334"/>
      <c r="D56" s="334"/>
      <c r="E56" s="314"/>
      <c r="F56" s="328"/>
      <c r="G56" s="1672"/>
      <c r="H56" s="1672"/>
      <c r="I56" s="1672"/>
      <c r="J56" s="1672"/>
      <c r="K56" s="1672"/>
      <c r="L56" s="1673"/>
      <c r="M56" s="1673"/>
      <c r="N56" s="337"/>
      <c r="O56" s="290"/>
    </row>
    <row r="57" spans="1:16" ht="18.75" customHeight="1">
      <c r="A57" s="298"/>
      <c r="B57" s="298"/>
      <c r="C57" s="334"/>
      <c r="D57" s="334"/>
      <c r="E57" s="314"/>
      <c r="F57" s="328"/>
      <c r="G57" s="1673"/>
      <c r="H57" s="1673"/>
      <c r="I57" s="1673"/>
      <c r="J57" s="1673"/>
      <c r="K57" s="1673"/>
      <c r="L57" s="1673"/>
      <c r="M57" s="1673"/>
      <c r="N57" s="337"/>
      <c r="O57" s="290"/>
    </row>
    <row r="58" spans="1:16" ht="11.25" customHeight="1">
      <c r="A58" s="298"/>
      <c r="B58" s="298"/>
      <c r="C58" s="1674" t="s">
        <v>717</v>
      </c>
      <c r="D58" s="1675"/>
      <c r="E58" s="1675"/>
      <c r="F58" s="1675"/>
      <c r="G58" s="1675"/>
      <c r="H58" s="1675"/>
      <c r="I58" s="1675"/>
      <c r="J58" s="1675"/>
      <c r="K58" s="1675"/>
      <c r="L58" s="1675"/>
      <c r="M58" s="1675"/>
      <c r="N58" s="1676"/>
      <c r="O58" s="290"/>
    </row>
    <row r="59" spans="1:16" ht="21" customHeight="1" thickBot="1">
      <c r="A59" s="298"/>
      <c r="B59" s="298"/>
      <c r="C59" s="1675" t="s">
        <v>718</v>
      </c>
      <c r="D59" s="1675"/>
      <c r="E59" s="1675"/>
      <c r="F59" s="1675"/>
      <c r="G59" s="1675"/>
      <c r="H59" s="1675"/>
      <c r="I59" s="1675"/>
      <c r="J59" s="1675"/>
      <c r="K59" s="1675"/>
      <c r="L59" s="1675"/>
      <c r="M59" s="1675"/>
      <c r="N59" s="1019"/>
      <c r="O59" s="290"/>
    </row>
    <row r="60" spans="1:16" ht="13.5" customHeight="1" thickBot="1">
      <c r="A60" s="298"/>
      <c r="B60" s="298"/>
      <c r="C60" s="1668"/>
      <c r="D60" s="1669"/>
      <c r="E60" s="1669"/>
      <c r="F60" s="1669"/>
      <c r="G60" s="372"/>
      <c r="H60" s="372"/>
      <c r="I60" s="373"/>
      <c r="J60" s="373"/>
      <c r="K60" s="373"/>
      <c r="L60" s="1670" t="s">
        <v>494</v>
      </c>
      <c r="M60" s="1671"/>
      <c r="N60" s="374">
        <v>21</v>
      </c>
      <c r="O60" s="290"/>
    </row>
    <row r="64" spans="1:16" ht="8.25" customHeight="1"/>
    <row r="66" spans="14:14" ht="9" customHeight="1"/>
    <row r="67" spans="14:14" ht="8.25" customHeight="1">
      <c r="N67" s="375"/>
    </row>
    <row r="68" spans="14:14" ht="9.75" customHeight="1"/>
  </sheetData>
  <mergeCells count="39">
    <mergeCell ref="G43:K43"/>
    <mergeCell ref="L43:M43"/>
    <mergeCell ref="C7:D7"/>
    <mergeCell ref="G41:K41"/>
    <mergeCell ref="L41:M41"/>
    <mergeCell ref="G42:K42"/>
    <mergeCell ref="L42:M42"/>
    <mergeCell ref="G44:K44"/>
    <mergeCell ref="L44:M44"/>
    <mergeCell ref="G45:K45"/>
    <mergeCell ref="L45:M45"/>
    <mergeCell ref="G46:K46"/>
    <mergeCell ref="L46:M46"/>
    <mergeCell ref="G47:K47"/>
    <mergeCell ref="L47:M47"/>
    <mergeCell ref="G48:K48"/>
    <mergeCell ref="L48:M48"/>
    <mergeCell ref="G49:K49"/>
    <mergeCell ref="L49:M49"/>
    <mergeCell ref="G50:K50"/>
    <mergeCell ref="L50:M50"/>
    <mergeCell ref="G51:K51"/>
    <mergeCell ref="L51:M51"/>
    <mergeCell ref="G52:K52"/>
    <mergeCell ref="L52:M52"/>
    <mergeCell ref="G53:K53"/>
    <mergeCell ref="L53:M53"/>
    <mergeCell ref="G54:K54"/>
    <mergeCell ref="L54:M54"/>
    <mergeCell ref="G55:K55"/>
    <mergeCell ref="L55:M55"/>
    <mergeCell ref="C60:F60"/>
    <mergeCell ref="L60:M60"/>
    <mergeCell ref="G56:K56"/>
    <mergeCell ref="L56:M56"/>
    <mergeCell ref="G57:K57"/>
    <mergeCell ref="L57:M57"/>
    <mergeCell ref="C58:N58"/>
    <mergeCell ref="C59:M5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indexed="47"/>
  </sheetPr>
  <dimension ref="A1:R69"/>
  <sheetViews>
    <sheetView tabSelected="1" showRuler="0" topLeftCell="A10" workbookViewId="0">
      <selection activeCell="P23" sqref="P23"/>
    </sheetView>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2" customWidth="1"/>
    <col min="13" max="13" width="2.7109375" customWidth="1"/>
    <col min="14" max="14" width="2.42578125" customWidth="1"/>
    <col min="15" max="15" width="1" customWidth="1"/>
    <col min="17" max="17" width="13" customWidth="1"/>
  </cols>
  <sheetData>
    <row r="1" spans="1:17" ht="13.5" customHeight="1">
      <c r="A1" s="4"/>
      <c r="B1" s="28"/>
      <c r="C1" s="28"/>
      <c r="D1" s="28"/>
      <c r="E1" s="29"/>
      <c r="F1" s="29"/>
      <c r="G1" s="34" t="s">
        <v>45</v>
      </c>
      <c r="H1" s="40"/>
      <c r="I1" s="8"/>
      <c r="J1" s="8"/>
      <c r="K1" s="8"/>
      <c r="L1" s="8"/>
      <c r="M1" s="8"/>
      <c r="N1" s="8"/>
      <c r="O1" s="8"/>
    </row>
    <row r="2" spans="1:17" ht="13.5" customHeight="1">
      <c r="A2" s="4"/>
      <c r="B2" s="32"/>
      <c r="C2" s="1421"/>
      <c r="D2" s="1421"/>
      <c r="E2" s="1421"/>
      <c r="F2" s="1421"/>
      <c r="G2" s="1421"/>
      <c r="H2" s="8"/>
      <c r="I2" s="8"/>
      <c r="J2" s="8"/>
      <c r="K2" s="8"/>
      <c r="L2" s="8"/>
      <c r="M2" s="8"/>
      <c r="N2" s="8"/>
      <c r="O2" s="8"/>
    </row>
    <row r="3" spans="1:17">
      <c r="A3" s="4"/>
      <c r="B3" s="32"/>
      <c r="C3" s="1422"/>
      <c r="D3" s="1422"/>
      <c r="E3" s="1422"/>
      <c r="F3" s="1422"/>
      <c r="G3" s="1422"/>
      <c r="H3" s="1"/>
      <c r="I3" s="8"/>
      <c r="J3" s="8"/>
      <c r="K3" s="8"/>
      <c r="L3" s="8"/>
      <c r="M3" s="8"/>
      <c r="N3" s="8"/>
      <c r="O3" s="4"/>
    </row>
    <row r="4" spans="1:17" ht="12.75" customHeight="1">
      <c r="A4" s="4"/>
      <c r="B4" s="30"/>
      <c r="C4" s="1423" t="s">
        <v>54</v>
      </c>
      <c r="D4" s="1424"/>
      <c r="E4" s="1424"/>
      <c r="F4" s="1424"/>
      <c r="G4" s="1424"/>
      <c r="H4" s="1424"/>
      <c r="I4" s="8"/>
      <c r="J4" s="8"/>
      <c r="K4" s="8"/>
      <c r="L4" s="8"/>
      <c r="M4" s="33"/>
      <c r="N4" s="8"/>
      <c r="O4" s="4"/>
    </row>
    <row r="5" spans="1:17" s="12" customFormat="1" ht="16.5" customHeight="1">
      <c r="A5" s="11"/>
      <c r="B5" s="31"/>
      <c r="C5" s="1424"/>
      <c r="D5" s="1424"/>
      <c r="E5" s="1424"/>
      <c r="F5" s="1424"/>
      <c r="G5" s="1424"/>
      <c r="H5" s="1424"/>
      <c r="I5" s="8"/>
      <c r="J5" s="8"/>
      <c r="K5" s="8"/>
      <c r="L5" s="8"/>
      <c r="M5" s="33"/>
      <c r="N5" s="8"/>
      <c r="O5" s="11"/>
    </row>
    <row r="6" spans="1:17" ht="11.25" customHeight="1">
      <c r="A6" s="4"/>
      <c r="B6" s="30"/>
      <c r="C6" s="1424"/>
      <c r="D6" s="1424"/>
      <c r="E6" s="1424"/>
      <c r="F6" s="1424"/>
      <c r="G6" s="1424"/>
      <c r="H6" s="1424"/>
      <c r="I6" s="8"/>
      <c r="J6" s="8"/>
      <c r="K6" s="8"/>
      <c r="L6" s="8"/>
      <c r="M6" s="33"/>
      <c r="N6" s="8"/>
      <c r="O6" s="4"/>
    </row>
    <row r="7" spans="1:17" ht="11.25" customHeight="1">
      <c r="A7" s="4"/>
      <c r="B7" s="30"/>
      <c r="C7" s="1424"/>
      <c r="D7" s="1424"/>
      <c r="E7" s="1424"/>
      <c r="F7" s="1424"/>
      <c r="G7" s="1424"/>
      <c r="H7" s="1424"/>
      <c r="I7" s="8"/>
      <c r="J7" s="8"/>
      <c r="K7" s="8"/>
      <c r="L7" s="8"/>
      <c r="M7" s="33"/>
      <c r="N7" s="8"/>
      <c r="O7" s="4"/>
    </row>
    <row r="8" spans="1:17" ht="117" customHeight="1">
      <c r="A8" s="4"/>
      <c r="B8" s="30"/>
      <c r="C8" s="1424"/>
      <c r="D8" s="1424"/>
      <c r="E8" s="1424"/>
      <c r="F8" s="1424"/>
      <c r="G8" s="1424"/>
      <c r="H8" s="1424"/>
      <c r="I8" s="8"/>
      <c r="J8" s="8"/>
      <c r="K8" s="8"/>
      <c r="L8" s="8"/>
      <c r="M8" s="33"/>
      <c r="N8" s="8"/>
      <c r="O8" s="4"/>
    </row>
    <row r="9" spans="1:17" ht="10.5" customHeight="1">
      <c r="A9" s="4"/>
      <c r="B9" s="30"/>
      <c r="C9" s="1424"/>
      <c r="D9" s="1424"/>
      <c r="E9" s="1424"/>
      <c r="F9" s="1424"/>
      <c r="G9" s="1424"/>
      <c r="H9" s="1424"/>
      <c r="I9" s="8"/>
      <c r="J9" s="8"/>
      <c r="K9" s="8"/>
      <c r="L9" s="8"/>
      <c r="M9" s="33"/>
      <c r="N9" s="5"/>
      <c r="O9" s="4"/>
    </row>
    <row r="10" spans="1:17" ht="11.25" customHeight="1">
      <c r="A10" s="4"/>
      <c r="B10" s="30"/>
      <c r="C10" s="1424"/>
      <c r="D10" s="1424"/>
      <c r="E10" s="1424"/>
      <c r="F10" s="1424"/>
      <c r="G10" s="1424"/>
      <c r="H10" s="1424"/>
      <c r="I10" s="8"/>
      <c r="J10" s="8"/>
      <c r="K10" s="8"/>
      <c r="L10" s="8"/>
      <c r="M10" s="33"/>
      <c r="N10" s="5"/>
      <c r="O10" s="4"/>
      <c r="Q10" s="7"/>
    </row>
    <row r="11" spans="1:17" ht="3.75" customHeight="1">
      <c r="A11" s="4"/>
      <c r="B11" s="30"/>
      <c r="C11" s="1424"/>
      <c r="D11" s="1424"/>
      <c r="E11" s="1424"/>
      <c r="F11" s="1424"/>
      <c r="G11" s="1424"/>
      <c r="H11" s="1424"/>
      <c r="I11" s="8"/>
      <c r="J11" s="8"/>
      <c r="K11" s="8"/>
      <c r="L11" s="8"/>
      <c r="M11" s="33"/>
      <c r="N11" s="5"/>
      <c r="O11" s="4"/>
    </row>
    <row r="12" spans="1:17" ht="11.25" customHeight="1">
      <c r="A12" s="4"/>
      <c r="B12" s="30"/>
      <c r="C12" s="1424"/>
      <c r="D12" s="1424"/>
      <c r="E12" s="1424"/>
      <c r="F12" s="1424"/>
      <c r="G12" s="1424"/>
      <c r="H12" s="1424"/>
      <c r="I12" s="8"/>
      <c r="J12" s="8"/>
      <c r="K12" s="8"/>
      <c r="L12" s="8"/>
      <c r="M12" s="33"/>
      <c r="N12" s="5"/>
      <c r="O12" s="4"/>
    </row>
    <row r="13" spans="1:17" ht="11.25" customHeight="1">
      <c r="A13" s="4"/>
      <c r="B13" s="30"/>
      <c r="C13" s="1424"/>
      <c r="D13" s="1424"/>
      <c r="E13" s="1424"/>
      <c r="F13" s="1424"/>
      <c r="G13" s="1424"/>
      <c r="H13" s="1424"/>
      <c r="I13" s="8"/>
      <c r="J13" s="8"/>
      <c r="K13" s="8"/>
      <c r="L13" s="8"/>
      <c r="M13" s="33"/>
      <c r="N13" s="5"/>
      <c r="O13" s="4"/>
    </row>
    <row r="14" spans="1:17" ht="15.75" customHeight="1">
      <c r="A14" s="4"/>
      <c r="B14" s="30"/>
      <c r="C14" s="1424"/>
      <c r="D14" s="1424"/>
      <c r="E14" s="1424"/>
      <c r="F14" s="1424"/>
      <c r="G14" s="1424"/>
      <c r="H14" s="1424"/>
      <c r="I14" s="8"/>
      <c r="J14" s="8"/>
      <c r="K14" s="8"/>
      <c r="L14" s="8"/>
      <c r="M14" s="33"/>
      <c r="N14" s="5"/>
      <c r="O14" s="4"/>
    </row>
    <row r="15" spans="1:17" ht="22.5" customHeight="1">
      <c r="A15" s="4"/>
      <c r="B15" s="30"/>
      <c r="C15" s="1424"/>
      <c r="D15" s="1424"/>
      <c r="E15" s="1424"/>
      <c r="F15" s="1424"/>
      <c r="G15" s="1424"/>
      <c r="H15" s="1424"/>
      <c r="I15" s="8"/>
      <c r="J15" s="8"/>
      <c r="K15" s="8"/>
      <c r="L15" s="8"/>
      <c r="M15" s="33"/>
      <c r="N15" s="5"/>
      <c r="O15" s="4"/>
    </row>
    <row r="16" spans="1:17" ht="11.25" customHeight="1">
      <c r="A16" s="4"/>
      <c r="B16" s="30"/>
      <c r="C16" s="1424"/>
      <c r="D16" s="1424"/>
      <c r="E16" s="1424"/>
      <c r="F16" s="1424"/>
      <c r="G16" s="1424"/>
      <c r="H16" s="1424"/>
      <c r="I16" s="8"/>
      <c r="J16" s="8"/>
      <c r="K16" s="8"/>
      <c r="L16" s="8"/>
      <c r="M16" s="33"/>
      <c r="N16" s="5"/>
      <c r="O16" s="4"/>
    </row>
    <row r="17" spans="1:18" ht="11.25" customHeight="1">
      <c r="A17" s="4"/>
      <c r="B17" s="30"/>
      <c r="C17" s="1424"/>
      <c r="D17" s="1424"/>
      <c r="E17" s="1424"/>
      <c r="F17" s="1424"/>
      <c r="G17" s="1424"/>
      <c r="H17" s="1424"/>
      <c r="I17" s="8"/>
      <c r="J17" s="8"/>
      <c r="K17" s="8"/>
      <c r="L17" s="8"/>
      <c r="M17" s="33"/>
      <c r="N17" s="5"/>
      <c r="O17" s="4"/>
    </row>
    <row r="18" spans="1:18" ht="11.25" customHeight="1">
      <c r="A18" s="4"/>
      <c r="B18" s="30"/>
      <c r="C18" s="1424"/>
      <c r="D18" s="1424"/>
      <c r="E18" s="1424"/>
      <c r="F18" s="1424"/>
      <c r="G18" s="1424"/>
      <c r="H18" s="1424"/>
      <c r="I18" s="10"/>
      <c r="J18" s="10"/>
      <c r="K18" s="10"/>
      <c r="L18" s="10"/>
      <c r="M18" s="10"/>
      <c r="N18" s="5"/>
      <c r="O18" s="4"/>
    </row>
    <row r="19" spans="1:18" ht="11.25" customHeight="1">
      <c r="A19" s="4"/>
      <c r="B19" s="30"/>
      <c r="C19" s="1424"/>
      <c r="D19" s="1424"/>
      <c r="E19" s="1424"/>
      <c r="F19" s="1424"/>
      <c r="G19" s="1424"/>
      <c r="H19" s="1424"/>
      <c r="I19" s="35"/>
      <c r="J19" s="35"/>
      <c r="K19" s="35"/>
      <c r="L19" s="35"/>
      <c r="M19" s="35"/>
      <c r="N19" s="5"/>
      <c r="O19" s="4"/>
    </row>
    <row r="20" spans="1:18" ht="11.25" customHeight="1">
      <c r="A20" s="4"/>
      <c r="B20" s="30"/>
      <c r="C20" s="1424"/>
      <c r="D20" s="1424"/>
      <c r="E20" s="1424"/>
      <c r="F20" s="1424"/>
      <c r="G20" s="1424"/>
      <c r="H20" s="1424"/>
      <c r="I20" s="16"/>
      <c r="J20" s="16"/>
      <c r="K20" s="16"/>
      <c r="L20" s="16"/>
      <c r="M20" s="16"/>
      <c r="N20" s="5"/>
      <c r="O20" s="4"/>
    </row>
    <row r="21" spans="1:18" ht="11.25" customHeight="1">
      <c r="A21" s="4"/>
      <c r="B21" s="30"/>
      <c r="C21" s="1424"/>
      <c r="D21" s="1424"/>
      <c r="E21" s="1424"/>
      <c r="F21" s="1424"/>
      <c r="G21" s="1424"/>
      <c r="H21" s="1424"/>
      <c r="I21" s="16"/>
      <c r="J21" s="16"/>
      <c r="K21" s="16"/>
      <c r="L21" s="16"/>
      <c r="M21" s="16"/>
      <c r="N21" s="5"/>
      <c r="O21" s="4"/>
    </row>
    <row r="22" spans="1:18" ht="12" customHeight="1">
      <c r="A22" s="4"/>
      <c r="B22" s="30"/>
      <c r="C22" s="58"/>
      <c r="D22" s="58"/>
      <c r="E22" s="58"/>
      <c r="F22" s="58"/>
      <c r="G22" s="58"/>
      <c r="H22" s="58"/>
      <c r="I22" s="18"/>
      <c r="J22" s="18"/>
      <c r="K22" s="18"/>
      <c r="L22" s="18"/>
      <c r="M22" s="18"/>
      <c r="N22" s="5"/>
      <c r="O22" s="4"/>
    </row>
    <row r="23" spans="1:18" ht="26.25" customHeight="1">
      <c r="A23" s="4"/>
      <c r="B23" s="30"/>
      <c r="C23" s="58"/>
      <c r="D23" s="58"/>
      <c r="E23" s="58"/>
      <c r="F23" s="58"/>
      <c r="G23" s="58"/>
      <c r="H23" s="58"/>
      <c r="I23" s="16"/>
      <c r="J23" s="16"/>
      <c r="K23" s="16"/>
      <c r="L23" s="16"/>
      <c r="M23" s="16"/>
      <c r="N23" s="5"/>
      <c r="O23" s="4"/>
    </row>
    <row r="24" spans="1:18" ht="18" customHeight="1">
      <c r="A24" s="4"/>
      <c r="B24" s="30"/>
      <c r="C24" s="14"/>
      <c r="D24" s="18"/>
      <c r="E24" s="23"/>
      <c r="F24" s="18"/>
      <c r="G24" s="15"/>
      <c r="H24" s="18"/>
      <c r="I24" s="18"/>
      <c r="J24" s="18"/>
      <c r="K24" s="18"/>
      <c r="L24" s="18"/>
      <c r="M24" s="18"/>
      <c r="N24" s="5"/>
      <c r="O24" s="4"/>
    </row>
    <row r="25" spans="1:18" ht="18" customHeight="1">
      <c r="A25" s="4"/>
      <c r="B25" s="30"/>
      <c r="C25" s="17"/>
      <c r="D25" s="18"/>
      <c r="E25" s="13"/>
      <c r="F25" s="16"/>
      <c r="G25" s="15"/>
      <c r="H25" s="16"/>
      <c r="I25" s="16"/>
      <c r="J25" s="16"/>
      <c r="K25" s="16"/>
      <c r="L25" s="16"/>
      <c r="M25" s="16"/>
      <c r="N25" s="5"/>
      <c r="O25" s="4"/>
    </row>
    <row r="26" spans="1:18">
      <c r="A26" s="4"/>
      <c r="B26" s="30"/>
      <c r="C26" s="17"/>
      <c r="D26" s="18"/>
      <c r="E26" s="13"/>
      <c r="F26" s="16"/>
      <c r="G26" s="15"/>
      <c r="H26" s="16"/>
      <c r="I26" s="16"/>
      <c r="J26" s="16"/>
      <c r="K26" s="16"/>
      <c r="L26" s="16"/>
      <c r="M26" s="16"/>
      <c r="N26" s="5"/>
      <c r="O26" s="4"/>
    </row>
    <row r="27" spans="1:18" ht="13.5" customHeight="1">
      <c r="A27" s="4"/>
      <c r="B27" s="30"/>
      <c r="C27" s="17"/>
      <c r="D27" s="18"/>
      <c r="E27" s="13"/>
      <c r="F27" s="16"/>
      <c r="G27" s="15"/>
      <c r="H27" s="40"/>
      <c r="I27" s="39" t="s">
        <v>44</v>
      </c>
      <c r="J27" s="39"/>
      <c r="K27" s="39"/>
      <c r="L27" s="16"/>
      <c r="M27" s="16"/>
      <c r="N27" s="5"/>
      <c r="O27" s="4"/>
    </row>
    <row r="28" spans="1:18" ht="10.5" customHeight="1">
      <c r="A28" s="4"/>
      <c r="B28" s="30"/>
      <c r="C28" s="14"/>
      <c r="D28" s="18"/>
      <c r="E28" s="23"/>
      <c r="F28" s="18"/>
      <c r="G28" s="15"/>
      <c r="H28" s="18"/>
      <c r="I28" s="36"/>
      <c r="J28" s="36"/>
      <c r="K28" s="36"/>
      <c r="L28" s="36"/>
      <c r="M28" s="37"/>
      <c r="N28" s="5"/>
      <c r="O28" s="4"/>
    </row>
    <row r="29" spans="1:18" ht="16.5" customHeight="1">
      <c r="A29" s="4"/>
      <c r="B29" s="30"/>
      <c r="C29" s="14"/>
      <c r="D29" s="18"/>
      <c r="E29" s="23"/>
      <c r="F29" s="18"/>
      <c r="G29" s="15"/>
      <c r="H29" s="18"/>
      <c r="I29" s="18" t="s">
        <v>704</v>
      </c>
      <c r="J29" s="18"/>
      <c r="K29" s="18"/>
      <c r="L29" s="18"/>
      <c r="M29" s="38"/>
      <c r="N29" s="5"/>
      <c r="O29" s="4"/>
    </row>
    <row r="30" spans="1:18" ht="10.5" customHeight="1">
      <c r="A30" s="4"/>
      <c r="B30" s="30"/>
      <c r="C30" s="14"/>
      <c r="D30" s="18"/>
      <c r="E30" s="23"/>
      <c r="F30" s="18"/>
      <c r="G30" s="15"/>
      <c r="H30" s="18"/>
      <c r="I30" s="18"/>
      <c r="J30" s="18"/>
      <c r="K30" s="18"/>
      <c r="L30" s="18"/>
      <c r="M30" s="38"/>
      <c r="N30" s="5"/>
      <c r="O30" s="4"/>
      <c r="P30" s="270"/>
      <c r="Q30" s="270"/>
      <c r="R30" s="270"/>
    </row>
    <row r="31" spans="1:18" ht="16.5" customHeight="1">
      <c r="A31" s="4"/>
      <c r="B31" s="30"/>
      <c r="C31" s="17"/>
      <c r="D31" s="18"/>
      <c r="E31" s="13"/>
      <c r="F31" s="16"/>
      <c r="G31" s="15"/>
      <c r="H31" s="16"/>
      <c r="I31" s="1415" t="s">
        <v>48</v>
      </c>
      <c r="J31" s="1415"/>
      <c r="K31" s="1410" t="s">
        <v>627</v>
      </c>
      <c r="L31" s="1420"/>
      <c r="M31" s="26"/>
      <c r="N31" s="5"/>
      <c r="O31" s="4"/>
      <c r="P31" s="270"/>
      <c r="Q31" s="270"/>
      <c r="R31" s="270"/>
    </row>
    <row r="32" spans="1:18" ht="10.5" customHeight="1">
      <c r="A32" s="4"/>
      <c r="B32" s="30"/>
      <c r="C32" s="17"/>
      <c r="D32" s="18"/>
      <c r="E32" s="13"/>
      <c r="F32" s="16"/>
      <c r="G32" s="15"/>
      <c r="H32" s="16"/>
      <c r="I32" s="139"/>
      <c r="J32" s="139"/>
      <c r="K32" s="140"/>
      <c r="L32" s="140"/>
      <c r="M32" s="26"/>
      <c r="N32" s="5"/>
      <c r="O32" s="4"/>
      <c r="P32" s="270"/>
      <c r="Q32" s="270"/>
      <c r="R32" s="270"/>
    </row>
    <row r="33" spans="1:18" ht="16.5" customHeight="1">
      <c r="A33" s="4"/>
      <c r="B33" s="30"/>
      <c r="C33" s="14"/>
      <c r="D33" s="18"/>
      <c r="E33" s="23"/>
      <c r="F33" s="18"/>
      <c r="G33" s="15"/>
      <c r="H33" s="18"/>
      <c r="I33" s="1419" t="s">
        <v>645</v>
      </c>
      <c r="J33" s="1413"/>
      <c r="K33" s="1413"/>
      <c r="L33" s="1413"/>
      <c r="M33" s="38"/>
      <c r="N33" s="5"/>
      <c r="O33" s="4"/>
      <c r="P33" s="270"/>
      <c r="Q33" s="270"/>
      <c r="R33" s="270"/>
    </row>
    <row r="34" spans="1:18" ht="16.5" customHeight="1">
      <c r="A34" s="4"/>
      <c r="B34" s="30"/>
      <c r="C34" s="14"/>
      <c r="D34" s="18"/>
      <c r="E34" s="23"/>
      <c r="F34" s="18"/>
      <c r="G34" s="15"/>
      <c r="H34" s="18"/>
      <c r="I34" s="729" t="s">
        <v>646</v>
      </c>
      <c r="J34" s="137"/>
      <c r="K34" s="137"/>
      <c r="L34" s="137"/>
      <c r="M34" s="38"/>
      <c r="N34" s="5"/>
      <c r="O34" s="4"/>
    </row>
    <row r="35" spans="1:18" ht="17.25" customHeight="1">
      <c r="A35" s="4"/>
      <c r="B35" s="30"/>
      <c r="C35" s="17"/>
      <c r="D35" s="18"/>
      <c r="E35" s="13"/>
      <c r="F35" s="16"/>
      <c r="G35" s="15"/>
      <c r="H35" s="16"/>
      <c r="I35" s="1410" t="s">
        <v>647</v>
      </c>
      <c r="J35" s="1410"/>
      <c r="K35" s="1410"/>
      <c r="L35" s="1410"/>
      <c r="M35" s="26"/>
      <c r="N35" s="5"/>
      <c r="O35" s="4"/>
    </row>
    <row r="36" spans="1:18" ht="12.75" customHeight="1">
      <c r="A36" s="4"/>
      <c r="B36" s="30"/>
      <c r="C36" s="17"/>
      <c r="D36" s="18"/>
      <c r="E36" s="13"/>
      <c r="F36" s="16"/>
      <c r="G36" s="15"/>
      <c r="H36" s="16"/>
      <c r="I36" s="1215" t="s">
        <v>648</v>
      </c>
      <c r="J36" s="138"/>
      <c r="K36" s="138"/>
      <c r="L36" s="138"/>
      <c r="M36" s="26"/>
      <c r="N36" s="5"/>
      <c r="O36" s="4"/>
    </row>
    <row r="37" spans="1:18" ht="12.75" customHeight="1">
      <c r="A37" s="4"/>
      <c r="B37" s="30"/>
      <c r="C37" s="17"/>
      <c r="D37" s="18"/>
      <c r="E37" s="13"/>
      <c r="F37" s="16"/>
      <c r="G37" s="15"/>
      <c r="H37" s="16"/>
      <c r="I37" s="1410" t="s">
        <v>730</v>
      </c>
      <c r="J37" s="1410"/>
      <c r="K37" s="1410"/>
      <c r="L37" s="1410"/>
      <c r="M37" s="26"/>
      <c r="N37" s="5"/>
      <c r="O37" s="4"/>
    </row>
    <row r="38" spans="1:18" ht="17.25" customHeight="1">
      <c r="A38" s="4"/>
      <c r="B38" s="30"/>
      <c r="C38" s="14"/>
      <c r="D38" s="18"/>
      <c r="E38" s="23"/>
      <c r="F38" s="18"/>
      <c r="G38" s="15"/>
      <c r="H38" s="18"/>
      <c r="I38" s="1412" t="s">
        <v>66</v>
      </c>
      <c r="J38" s="1410"/>
      <c r="K38" s="1410"/>
      <c r="L38" s="1410"/>
      <c r="M38" s="38"/>
      <c r="N38" s="5"/>
      <c r="O38" s="4"/>
    </row>
    <row r="39" spans="1:18" ht="15" customHeight="1">
      <c r="A39" s="4"/>
      <c r="B39" s="30"/>
      <c r="C39" s="17"/>
      <c r="D39" s="18"/>
      <c r="E39" s="13"/>
      <c r="F39" s="16"/>
      <c r="G39" s="15"/>
      <c r="H39" s="16"/>
      <c r="I39" s="1412" t="s">
        <v>705</v>
      </c>
      <c r="J39" s="1410"/>
      <c r="K39" s="1410"/>
      <c r="L39" s="1410"/>
      <c r="M39" s="26"/>
      <c r="N39" s="5"/>
      <c r="O39" s="4"/>
    </row>
    <row r="40" spans="1:18" ht="10.5" customHeight="1">
      <c r="A40" s="4"/>
      <c r="B40" s="30"/>
      <c r="C40" s="17"/>
      <c r="D40" s="18"/>
      <c r="E40" s="13"/>
      <c r="F40" s="16"/>
      <c r="G40" s="15"/>
      <c r="H40" s="16"/>
      <c r="I40" s="138"/>
      <c r="J40" s="138"/>
      <c r="K40" s="138"/>
      <c r="L40" s="138"/>
      <c r="M40" s="26"/>
      <c r="N40" s="5"/>
      <c r="O40" s="4"/>
    </row>
    <row r="41" spans="1:18" ht="16.5" customHeight="1">
      <c r="A41" s="4"/>
      <c r="B41" s="30"/>
      <c r="C41" s="17"/>
      <c r="D41" s="18"/>
      <c r="E41" s="13"/>
      <c r="F41" s="16"/>
      <c r="G41" s="15"/>
      <c r="H41" s="16"/>
      <c r="I41" s="1414" t="s">
        <v>59</v>
      </c>
      <c r="J41" s="1415"/>
      <c r="K41" s="1415"/>
      <c r="L41" s="1415"/>
      <c r="M41" s="26"/>
      <c r="N41" s="5"/>
      <c r="O41" s="4"/>
    </row>
    <row r="42" spans="1:18" ht="10.5" customHeight="1">
      <c r="A42" s="4"/>
      <c r="B42" s="30"/>
      <c r="C42" s="14"/>
      <c r="D42" s="18"/>
      <c r="E42" s="23"/>
      <c r="F42" s="18"/>
      <c r="G42" s="15"/>
      <c r="H42" s="18"/>
      <c r="I42" s="1411"/>
      <c r="J42" s="1411"/>
      <c r="K42" s="1411"/>
      <c r="L42" s="1411"/>
      <c r="M42" s="38"/>
      <c r="N42" s="5"/>
      <c r="O42" s="4"/>
    </row>
    <row r="43" spans="1:18" ht="16.5" customHeight="1">
      <c r="A43" s="4"/>
      <c r="B43" s="30"/>
      <c r="C43" s="17"/>
      <c r="D43" s="18"/>
      <c r="E43" s="13"/>
      <c r="F43" s="16"/>
      <c r="G43" s="15"/>
      <c r="H43" s="16"/>
      <c r="I43" s="1413" t="s">
        <v>24</v>
      </c>
      <c r="J43" s="1413"/>
      <c r="K43" s="1413"/>
      <c r="L43" s="1413"/>
      <c r="M43" s="26"/>
      <c r="N43" s="5"/>
      <c r="O43" s="4"/>
    </row>
    <row r="44" spans="1:18" ht="10.5" customHeight="1">
      <c r="A44" s="4"/>
      <c r="B44" s="30"/>
      <c r="C44" s="17"/>
      <c r="D44" s="18"/>
      <c r="E44" s="13"/>
      <c r="F44" s="16"/>
      <c r="G44" s="15"/>
      <c r="H44" s="16"/>
      <c r="I44" s="137"/>
      <c r="J44" s="137"/>
      <c r="K44" s="137"/>
      <c r="L44" s="137"/>
      <c r="M44" s="26"/>
      <c r="N44" s="5"/>
      <c r="O44" s="4"/>
    </row>
    <row r="45" spans="1:18" ht="16.5" customHeight="1">
      <c r="A45" s="4"/>
      <c r="B45" s="30"/>
      <c r="C45" s="14"/>
      <c r="D45" s="18"/>
      <c r="E45" s="23"/>
      <c r="F45" s="18"/>
      <c r="G45" s="15"/>
      <c r="H45" s="18"/>
      <c r="I45" s="1415" t="s">
        <v>20</v>
      </c>
      <c r="J45" s="1415"/>
      <c r="K45" s="1415"/>
      <c r="L45" s="1415"/>
      <c r="M45" s="38"/>
      <c r="N45" s="5"/>
      <c r="O45" s="4"/>
    </row>
    <row r="46" spans="1:18" ht="10.5" customHeight="1">
      <c r="A46" s="4"/>
      <c r="B46" s="30"/>
      <c r="C46" s="14"/>
      <c r="D46" s="18"/>
      <c r="E46" s="23"/>
      <c r="F46" s="18"/>
      <c r="G46" s="15"/>
      <c r="H46" s="18"/>
      <c r="I46" s="139"/>
      <c r="J46" s="139"/>
      <c r="K46" s="139"/>
      <c r="L46" s="139"/>
      <c r="M46" s="38"/>
      <c r="N46" s="5"/>
      <c r="O46" s="4"/>
    </row>
    <row r="47" spans="1:18" ht="16.5" customHeight="1">
      <c r="A47" s="4"/>
      <c r="B47" s="30"/>
      <c r="C47" s="17"/>
      <c r="D47" s="18"/>
      <c r="E47" s="13"/>
      <c r="F47" s="16"/>
      <c r="G47" s="15"/>
      <c r="H47" s="16"/>
      <c r="I47" s="1418" t="s">
        <v>10</v>
      </c>
      <c r="J47" s="1418"/>
      <c r="K47" s="1418"/>
      <c r="L47" s="1418"/>
      <c r="M47" s="26"/>
      <c r="N47" s="5"/>
      <c r="O47" s="4"/>
    </row>
    <row r="48" spans="1:18" ht="5.25" customHeight="1">
      <c r="A48" s="4"/>
      <c r="B48" s="30"/>
      <c r="C48" s="17"/>
      <c r="D48" s="18"/>
      <c r="E48" s="13"/>
      <c r="F48" s="16"/>
      <c r="G48" s="15"/>
      <c r="H48" s="16"/>
      <c r="I48" s="39"/>
      <c r="J48" s="39"/>
      <c r="K48" s="39"/>
      <c r="L48" s="39"/>
      <c r="M48" s="26"/>
      <c r="N48" s="5"/>
      <c r="O48" s="4"/>
    </row>
    <row r="49" spans="1:15" ht="12.75" customHeight="1">
      <c r="A49" s="4"/>
      <c r="B49" s="30"/>
      <c r="C49" s="17"/>
      <c r="D49" s="18"/>
      <c r="E49" s="13"/>
      <c r="F49" s="16"/>
      <c r="G49" s="15"/>
      <c r="H49" s="16"/>
      <c r="I49" s="4"/>
      <c r="J49" s="4"/>
      <c r="K49" s="4"/>
      <c r="L49" s="4"/>
      <c r="M49" s="26"/>
      <c r="N49" s="5"/>
      <c r="O49" s="4"/>
    </row>
    <row r="50" spans="1:15">
      <c r="A50" s="4"/>
      <c r="B50" s="30"/>
      <c r="C50" s="14"/>
      <c r="D50" s="18"/>
      <c r="E50" s="23"/>
      <c r="F50" s="18"/>
      <c r="G50" s="15"/>
      <c r="H50" s="18"/>
      <c r="I50" s="4"/>
      <c r="J50" s="4"/>
      <c r="K50" s="4"/>
      <c r="L50" s="4"/>
      <c r="M50" s="38"/>
      <c r="N50" s="5"/>
      <c r="O50" s="4"/>
    </row>
    <row r="51" spans="1:15" ht="16.5" customHeight="1">
      <c r="A51" s="4"/>
      <c r="B51" s="30"/>
      <c r="C51" s="3"/>
      <c r="D51" s="8"/>
      <c r="E51" s="5"/>
      <c r="F51" s="2"/>
      <c r="G51" s="6"/>
      <c r="H51" s="2"/>
      <c r="I51" s="56"/>
      <c r="J51" s="56"/>
      <c r="K51" s="4"/>
      <c r="M51" s="27"/>
      <c r="N51" s="5"/>
      <c r="O51" s="4"/>
    </row>
    <row r="52" spans="1:15" ht="16.5" customHeight="1">
      <c r="A52" s="4"/>
      <c r="B52" s="30"/>
      <c r="C52" s="3"/>
      <c r="D52" s="8"/>
      <c r="E52" s="5"/>
      <c r="F52" s="2"/>
      <c r="G52" s="6"/>
      <c r="H52" s="2"/>
      <c r="I52" s="56"/>
      <c r="J52" s="56"/>
      <c r="K52" s="4"/>
      <c r="L52" s="4"/>
      <c r="M52" s="27"/>
      <c r="N52" s="5"/>
      <c r="O52" s="4"/>
    </row>
    <row r="53" spans="1:15" ht="20.25" customHeight="1">
      <c r="A53" s="4"/>
      <c r="B53" s="30"/>
      <c r="C53" s="5"/>
      <c r="D53" s="5"/>
      <c r="E53" s="5"/>
      <c r="F53" s="5"/>
      <c r="G53" s="5"/>
      <c r="H53" s="5"/>
      <c r="I53" s="5"/>
      <c r="J53" s="5"/>
      <c r="K53" s="5"/>
      <c r="L53" s="5"/>
      <c r="M53" s="5"/>
      <c r="N53" s="5"/>
      <c r="O53" s="4"/>
    </row>
    <row r="54" spans="1:15">
      <c r="A54" s="4"/>
      <c r="B54" s="61">
        <v>2</v>
      </c>
      <c r="C54" s="1416" t="s">
        <v>603</v>
      </c>
      <c r="D54" s="1417"/>
      <c r="E54" s="1417"/>
      <c r="F54" s="1417"/>
      <c r="G54" s="1417"/>
      <c r="H54" s="1417"/>
      <c r="I54" s="8"/>
      <c r="J54" s="8"/>
      <c r="K54" s="8"/>
      <c r="L54" s="8"/>
      <c r="M54" s="8"/>
      <c r="O54" s="4"/>
    </row>
    <row r="65" spans="13:14" ht="8.25" customHeight="1"/>
    <row r="67" spans="13:14" ht="9" customHeight="1">
      <c r="N67" s="9"/>
    </row>
    <row r="68" spans="13:14" ht="8.25" customHeight="1">
      <c r="M68" s="1407"/>
      <c r="N68" s="1407"/>
    </row>
    <row r="69"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I33:L33"/>
    <mergeCell ref="K31:L31"/>
    <mergeCell ref="C2:G2"/>
    <mergeCell ref="C3:G3"/>
    <mergeCell ref="I31:J31"/>
    <mergeCell ref="C4:H21"/>
    <mergeCell ref="I43:L43"/>
    <mergeCell ref="I41:L41"/>
    <mergeCell ref="C54:H54"/>
    <mergeCell ref="M68:N68"/>
    <mergeCell ref="I47:L47"/>
    <mergeCell ref="I45:L45"/>
    <mergeCell ref="I35:L35"/>
    <mergeCell ref="I37:L37"/>
    <mergeCell ref="I42:L42"/>
    <mergeCell ref="I38:L38"/>
    <mergeCell ref="I39:L39"/>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worksheet>
</file>

<file path=xl/worksheets/sheet20.xml><?xml version="1.0" encoding="utf-8"?>
<worksheet xmlns="http://schemas.openxmlformats.org/spreadsheetml/2006/main" xmlns:r="http://schemas.openxmlformats.org/officeDocument/2006/relationships">
  <sheetPr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11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thickBot="1">
      <c r="A1" s="4"/>
      <c r="B1" s="29"/>
      <c r="C1" s="29"/>
      <c r="D1" s="29"/>
      <c r="E1" s="29"/>
      <c r="F1" s="29"/>
      <c r="G1" s="28"/>
      <c r="H1" s="28"/>
      <c r="I1" s="28"/>
      <c r="J1" s="28"/>
      <c r="K1" s="28"/>
      <c r="L1" s="28"/>
      <c r="M1" s="28"/>
      <c r="N1" s="28"/>
      <c r="O1" s="28"/>
      <c r="P1" s="28"/>
      <c r="Q1" s="28"/>
      <c r="R1" s="28"/>
      <c r="S1" s="28"/>
      <c r="T1" s="28"/>
      <c r="U1" s="28"/>
      <c r="V1" s="28"/>
      <c r="W1" s="28"/>
      <c r="X1" s="1434" t="s">
        <v>25</v>
      </c>
      <c r="Y1" s="1434"/>
      <c r="Z1" s="1434"/>
      <c r="AA1" s="1434"/>
      <c r="AB1" s="1434"/>
      <c r="AC1" s="1434"/>
      <c r="AD1" s="1434"/>
      <c r="AE1" s="1679"/>
      <c r="AF1" s="60"/>
      <c r="AG1" s="4"/>
      <c r="AH1" s="48"/>
      <c r="AI1" s="48"/>
      <c r="AJ1" s="48"/>
      <c r="AK1" s="48"/>
      <c r="AL1" s="48"/>
      <c r="AM1" s="48"/>
    </row>
    <row r="2" spans="1:57" ht="6" customHeight="1">
      <c r="A2" s="4"/>
      <c r="B2" s="1680"/>
      <c r="C2" s="1651"/>
      <c r="D2" s="1651"/>
      <c r="E2" s="24"/>
      <c r="F2" s="24"/>
      <c r="G2" s="24"/>
      <c r="H2" s="24"/>
      <c r="I2" s="24"/>
      <c r="J2" s="25"/>
      <c r="K2" s="25"/>
      <c r="L2" s="25"/>
      <c r="M2" s="25"/>
      <c r="N2" s="25"/>
      <c r="O2" s="25"/>
      <c r="P2" s="25"/>
      <c r="Q2" s="25"/>
      <c r="R2" s="25"/>
      <c r="S2" s="25"/>
      <c r="T2" s="25"/>
      <c r="U2" s="25"/>
      <c r="V2" s="25"/>
      <c r="W2" s="25"/>
      <c r="X2" s="25"/>
      <c r="Y2" s="25"/>
      <c r="Z2" s="19"/>
      <c r="AA2" s="19"/>
      <c r="AB2" s="19"/>
      <c r="AC2" s="19"/>
      <c r="AD2" s="19"/>
      <c r="AE2" s="19"/>
      <c r="AF2" s="188"/>
      <c r="AG2" s="4"/>
      <c r="AH2" s="48"/>
      <c r="AI2" s="48"/>
      <c r="AJ2" s="48"/>
      <c r="AK2" s="48"/>
      <c r="AL2" s="48"/>
      <c r="AM2" s="48"/>
    </row>
    <row r="3" spans="1:57" ht="12" customHeight="1">
      <c r="A3" s="4"/>
      <c r="B3" s="30"/>
      <c r="C3" s="8"/>
      <c r="D3" s="8"/>
      <c r="E3" s="8"/>
      <c r="F3" s="8"/>
      <c r="G3" s="8"/>
      <c r="H3" s="8"/>
      <c r="I3" s="8"/>
      <c r="J3" s="8"/>
      <c r="K3" s="8"/>
      <c r="L3" s="8"/>
      <c r="M3" s="8"/>
      <c r="N3" s="8"/>
      <c r="O3" s="8"/>
      <c r="P3" s="8"/>
      <c r="Q3" s="8"/>
      <c r="R3" s="8"/>
      <c r="S3" s="8"/>
      <c r="T3" s="8"/>
      <c r="U3" s="8"/>
      <c r="V3" s="8"/>
      <c r="W3" s="8"/>
      <c r="X3" s="8"/>
      <c r="Y3" s="8"/>
      <c r="Z3" s="8"/>
      <c r="AA3" s="8"/>
      <c r="AB3" s="33"/>
      <c r="AC3" s="8"/>
      <c r="AD3" s="33"/>
      <c r="AE3" s="8"/>
      <c r="AF3" s="8"/>
      <c r="AG3" s="4"/>
      <c r="AH3" s="48"/>
      <c r="AI3" s="48"/>
      <c r="AJ3" s="48"/>
      <c r="AK3" s="48"/>
      <c r="AL3" s="48"/>
      <c r="AM3" s="48"/>
    </row>
    <row r="4" spans="1:57" s="12" customFormat="1" ht="13.5" customHeight="1">
      <c r="A4" s="11"/>
      <c r="B4" s="31"/>
      <c r="C4" s="206"/>
      <c r="D4" s="136"/>
      <c r="E4" s="136"/>
      <c r="F4" s="136"/>
      <c r="G4" s="136"/>
      <c r="H4" s="136"/>
      <c r="I4" s="136"/>
      <c r="J4" s="136"/>
      <c r="K4" s="136"/>
      <c r="L4" s="136"/>
      <c r="M4" s="136"/>
      <c r="N4" s="136"/>
      <c r="O4" s="136"/>
      <c r="P4" s="136"/>
      <c r="Q4" s="136"/>
      <c r="R4" s="207"/>
      <c r="S4" s="207"/>
      <c r="T4" s="207"/>
      <c r="U4" s="207"/>
      <c r="V4" s="207"/>
      <c r="W4" s="207"/>
      <c r="X4" s="207"/>
      <c r="Y4" s="207"/>
      <c r="Z4" s="207"/>
      <c r="AA4" s="207"/>
      <c r="AB4" s="207"/>
      <c r="AC4" s="207"/>
      <c r="AD4" s="207"/>
      <c r="AE4" s="207"/>
      <c r="AF4" s="8"/>
      <c r="AG4" s="11"/>
      <c r="AH4" s="107"/>
      <c r="AI4" s="107"/>
      <c r="AJ4" s="107"/>
      <c r="AK4" s="107"/>
      <c r="AL4" s="107"/>
      <c r="AM4" s="107"/>
    </row>
    <row r="5" spans="1:57" ht="3.75" customHeight="1">
      <c r="A5" s="4"/>
      <c r="B5" s="30"/>
      <c r="C5" s="13"/>
      <c r="D5" s="13"/>
      <c r="E5" s="13"/>
      <c r="F5" s="1681"/>
      <c r="G5" s="1681"/>
      <c r="H5" s="1681"/>
      <c r="I5" s="1681"/>
      <c r="J5" s="1681"/>
      <c r="K5" s="1681"/>
      <c r="L5" s="1681"/>
      <c r="M5" s="13"/>
      <c r="N5" s="13"/>
      <c r="O5" s="13"/>
      <c r="P5" s="13"/>
      <c r="Q5" s="13"/>
      <c r="R5" s="5"/>
      <c r="S5" s="5"/>
      <c r="T5" s="5"/>
      <c r="U5" s="122"/>
      <c r="V5" s="5"/>
      <c r="W5" s="5"/>
      <c r="X5" s="5"/>
      <c r="Y5" s="5"/>
      <c r="Z5" s="5"/>
      <c r="AA5" s="5"/>
      <c r="AB5" s="5"/>
      <c r="AC5" s="5"/>
      <c r="AD5" s="5"/>
      <c r="AE5" s="5"/>
      <c r="AF5" s="8"/>
      <c r="AG5" s="4"/>
      <c r="AH5" s="48"/>
      <c r="AI5" s="48"/>
      <c r="AJ5" s="48"/>
      <c r="AK5" s="48"/>
      <c r="AL5" s="48"/>
      <c r="AM5" s="48"/>
    </row>
    <row r="6" spans="1:57" ht="9.75" customHeight="1">
      <c r="A6" s="4"/>
      <c r="B6" s="30"/>
      <c r="C6" s="13"/>
      <c r="D6" s="13"/>
      <c r="E6" s="15"/>
      <c r="F6" s="1613"/>
      <c r="G6" s="1613"/>
      <c r="H6" s="1613"/>
      <c r="I6" s="1613"/>
      <c r="J6" s="1613"/>
      <c r="K6" s="1613"/>
      <c r="L6" s="1613"/>
      <c r="M6" s="1613"/>
      <c r="N6" s="1613"/>
      <c r="O6" s="1613"/>
      <c r="P6" s="1613"/>
      <c r="Q6" s="1613"/>
      <c r="R6" s="1613"/>
      <c r="S6" s="1613"/>
      <c r="T6" s="1613"/>
      <c r="U6" s="1613"/>
      <c r="V6" s="1613"/>
      <c r="W6" s="15"/>
      <c r="X6" s="1613"/>
      <c r="Y6" s="1613"/>
      <c r="Z6" s="1613"/>
      <c r="AA6" s="1613"/>
      <c r="AB6" s="1613"/>
      <c r="AC6" s="1613"/>
      <c r="AD6" s="1613"/>
      <c r="AE6" s="15"/>
      <c r="AF6" s="8"/>
      <c r="AG6" s="4"/>
      <c r="AH6" s="48"/>
      <c r="AI6" s="48"/>
      <c r="AJ6" s="48"/>
      <c r="AK6" s="48"/>
      <c r="AL6" s="48"/>
      <c r="AM6" s="48"/>
    </row>
    <row r="7" spans="1:57" ht="12.75" customHeight="1">
      <c r="A7" s="4"/>
      <c r="B7" s="30"/>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48"/>
      <c r="AI7" s="219"/>
      <c r="AJ7" s="219"/>
      <c r="AK7" s="219"/>
      <c r="AL7" s="48"/>
      <c r="AM7" s="48"/>
    </row>
    <row r="8" spans="1:57" s="123" customFormat="1" ht="15" customHeight="1">
      <c r="A8" s="119"/>
      <c r="B8" s="186"/>
      <c r="C8" s="120"/>
      <c r="D8" s="121"/>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89"/>
      <c r="AG8" s="119"/>
      <c r="AH8" s="212"/>
      <c r="AI8" s="219"/>
      <c r="AJ8" s="219"/>
      <c r="AK8" s="219"/>
      <c r="AL8" s="135"/>
      <c r="AM8" s="135"/>
      <c r="AN8" s="12"/>
      <c r="AO8" s="12"/>
      <c r="AP8" s="12"/>
      <c r="AQ8" s="12"/>
      <c r="AR8"/>
      <c r="AS8" s="47"/>
      <c r="AT8" s="12"/>
      <c r="AU8" s="12"/>
      <c r="AV8" s="12"/>
      <c r="AW8" s="12"/>
      <c r="AX8" s="12"/>
      <c r="AY8" s="12"/>
      <c r="AZ8" s="12"/>
      <c r="BA8" s="12"/>
      <c r="BB8" s="12"/>
      <c r="BC8" s="12"/>
      <c r="BD8" s="12"/>
      <c r="BE8" s="12"/>
    </row>
    <row r="9" spans="1:57" ht="12" customHeight="1">
      <c r="A9" s="4"/>
      <c r="B9" s="30"/>
      <c r="C9" s="94"/>
      <c r="D9" s="18"/>
      <c r="E9" s="203"/>
      <c r="F9" s="203"/>
      <c r="G9" s="203"/>
      <c r="H9" s="203"/>
      <c r="I9" s="203"/>
      <c r="J9" s="203"/>
      <c r="K9" s="203"/>
      <c r="L9" s="203"/>
      <c r="M9" s="203"/>
      <c r="N9" s="203"/>
      <c r="O9" s="203"/>
      <c r="P9" s="203"/>
      <c r="Q9" s="203"/>
      <c r="R9" s="203"/>
      <c r="S9" s="203"/>
      <c r="T9" s="203"/>
      <c r="U9" s="203"/>
      <c r="V9" s="203"/>
      <c r="W9" s="203"/>
      <c r="X9" s="203"/>
      <c r="Y9" s="203"/>
      <c r="Z9" s="203"/>
      <c r="AA9" s="203"/>
      <c r="AB9" s="55"/>
      <c r="AC9" s="203"/>
      <c r="AD9" s="55"/>
      <c r="AE9" s="203"/>
      <c r="AF9" s="5"/>
      <c r="AG9" s="4"/>
      <c r="AH9" s="48"/>
      <c r="AI9" s="219"/>
      <c r="AJ9" s="219"/>
      <c r="AK9" s="219"/>
      <c r="AL9" s="48"/>
      <c r="AM9" s="48"/>
      <c r="AS9" s="47"/>
    </row>
    <row r="10" spans="1:57" ht="12" customHeight="1">
      <c r="A10" s="4"/>
      <c r="B10" s="30"/>
      <c r="C10" s="94"/>
      <c r="D10" s="18"/>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55"/>
      <c r="AC10" s="203"/>
      <c r="AD10" s="55"/>
      <c r="AE10" s="203"/>
      <c r="AF10" s="5"/>
      <c r="AG10" s="4"/>
      <c r="AH10" s="48"/>
      <c r="AI10" s="219"/>
      <c r="AJ10" s="219"/>
      <c r="AK10" s="219"/>
      <c r="AL10" s="48"/>
      <c r="AM10" s="48"/>
      <c r="AS10" s="47"/>
    </row>
    <row r="11" spans="1:57" ht="12" customHeight="1">
      <c r="A11" s="4"/>
      <c r="B11" s="30"/>
      <c r="C11" s="94"/>
      <c r="D11" s="18"/>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55"/>
      <c r="AC11" s="203"/>
      <c r="AD11" s="55"/>
      <c r="AE11" s="203"/>
      <c r="AF11" s="5"/>
      <c r="AG11" s="4"/>
      <c r="AH11" s="48"/>
      <c r="AI11" s="219"/>
      <c r="AJ11" s="219"/>
      <c r="AK11" s="219"/>
      <c r="AL11" s="48"/>
      <c r="AM11" s="48"/>
      <c r="AS11" s="47"/>
    </row>
    <row r="12" spans="1:57" ht="12" customHeight="1">
      <c r="A12" s="4"/>
      <c r="B12" s="30"/>
      <c r="C12" s="94"/>
      <c r="D12" s="18"/>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55"/>
      <c r="AC12" s="203"/>
      <c r="AD12" s="55"/>
      <c r="AE12" s="203"/>
      <c r="AF12" s="5"/>
      <c r="AG12" s="4"/>
      <c r="AH12" s="48"/>
      <c r="AI12" s="48"/>
      <c r="AJ12" s="48"/>
      <c r="AK12" s="48"/>
      <c r="AL12" s="48"/>
      <c r="AM12" s="48"/>
      <c r="AS12" s="47"/>
    </row>
    <row r="13" spans="1:57" ht="12" customHeight="1">
      <c r="A13" s="4"/>
      <c r="B13" s="30"/>
      <c r="C13" s="94"/>
      <c r="D13" s="18"/>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55"/>
      <c r="AC13" s="203"/>
      <c r="AD13" s="55"/>
      <c r="AE13" s="203"/>
      <c r="AF13" s="5"/>
      <c r="AG13" s="4"/>
      <c r="AH13" s="48"/>
      <c r="AI13" s="48"/>
      <c r="AJ13" s="48"/>
      <c r="AK13" s="48"/>
      <c r="AL13" s="48"/>
      <c r="AM13" s="48"/>
    </row>
    <row r="14" spans="1:57" ht="12" customHeight="1">
      <c r="A14" s="4"/>
      <c r="B14" s="30"/>
      <c r="C14" s="94"/>
      <c r="D14" s="18"/>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55"/>
      <c r="AC14" s="203"/>
      <c r="AD14" s="55"/>
      <c r="AE14" s="203"/>
      <c r="AF14" s="5"/>
      <c r="AG14" s="4"/>
      <c r="AH14" s="48"/>
      <c r="AI14" s="48"/>
      <c r="AJ14" s="48"/>
      <c r="AK14" s="48"/>
      <c r="AL14" s="48"/>
      <c r="AM14" s="48"/>
    </row>
    <row r="15" spans="1:57" ht="12" customHeight="1">
      <c r="A15" s="4"/>
      <c r="B15" s="30"/>
      <c r="C15" s="94"/>
      <c r="D15" s="18"/>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55"/>
      <c r="AC15" s="203"/>
      <c r="AD15" s="55"/>
      <c r="AE15" s="203"/>
      <c r="AF15" s="5"/>
      <c r="AG15" s="4"/>
      <c r="AH15" s="48"/>
      <c r="AI15" s="48"/>
      <c r="AJ15" s="48"/>
      <c r="AK15" s="48"/>
      <c r="AL15" s="48"/>
      <c r="AM15" s="48"/>
    </row>
    <row r="16" spans="1:57" ht="12" customHeight="1">
      <c r="A16" s="4"/>
      <c r="B16" s="30"/>
      <c r="C16" s="94"/>
      <c r="D16" s="18"/>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55"/>
      <c r="AC16" s="203"/>
      <c r="AD16" s="55"/>
      <c r="AE16" s="203"/>
      <c r="AF16" s="5"/>
      <c r="AG16" s="4"/>
      <c r="AH16" s="48"/>
      <c r="AI16" s="48"/>
      <c r="AJ16" s="48"/>
      <c r="AK16" s="48"/>
      <c r="AL16" s="48"/>
      <c r="AM16" s="48"/>
    </row>
    <row r="17" spans="1:53" ht="12" customHeight="1">
      <c r="A17" s="4"/>
      <c r="B17" s="30"/>
      <c r="C17" s="94"/>
      <c r="D17" s="18"/>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55"/>
      <c r="AC17" s="203"/>
      <c r="AD17" s="55"/>
      <c r="AE17" s="203"/>
      <c r="AF17" s="5"/>
      <c r="AG17" s="4"/>
      <c r="AH17" s="48"/>
      <c r="AI17" s="48"/>
      <c r="AJ17" s="48"/>
      <c r="AK17" s="48"/>
      <c r="AL17" s="48"/>
      <c r="AM17" s="48"/>
    </row>
    <row r="18" spans="1:53" ht="12" customHeight="1">
      <c r="A18" s="4"/>
      <c r="B18" s="30"/>
      <c r="C18" s="94"/>
      <c r="D18" s="18"/>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55"/>
      <c r="AC18" s="203"/>
      <c r="AD18" s="55"/>
      <c r="AE18" s="203"/>
      <c r="AF18" s="5"/>
      <c r="AG18" s="4"/>
      <c r="AH18" s="48"/>
      <c r="AI18" s="48"/>
      <c r="AJ18" s="48"/>
      <c r="AK18" s="48"/>
      <c r="AL18" s="48"/>
      <c r="AM18" s="48"/>
    </row>
    <row r="19" spans="1:53" ht="12" customHeight="1">
      <c r="A19" s="4"/>
      <c r="B19" s="30"/>
      <c r="C19" s="94"/>
      <c r="D19" s="18"/>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55"/>
      <c r="AC19" s="203"/>
      <c r="AD19" s="55"/>
      <c r="AE19" s="203"/>
      <c r="AF19" s="5"/>
      <c r="AG19" s="4"/>
      <c r="AH19" s="48"/>
      <c r="AI19" s="48"/>
      <c r="AJ19" s="48"/>
      <c r="AK19" s="48"/>
      <c r="AL19" s="48"/>
      <c r="AM19" s="48"/>
    </row>
    <row r="20" spans="1:53" ht="12" customHeight="1">
      <c r="A20" s="4"/>
      <c r="B20" s="30"/>
      <c r="C20" s="94"/>
      <c r="D20" s="18"/>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55"/>
      <c r="AC20" s="203"/>
      <c r="AD20" s="55"/>
      <c r="AE20" s="203"/>
      <c r="AF20" s="5"/>
      <c r="AG20" s="4"/>
      <c r="AH20" s="48"/>
      <c r="AI20" s="48"/>
      <c r="AJ20" s="48"/>
      <c r="AK20" s="48"/>
      <c r="AL20" s="48"/>
      <c r="AM20" s="48"/>
    </row>
    <row r="21" spans="1:53" ht="12" customHeight="1">
      <c r="A21" s="4"/>
      <c r="B21" s="30"/>
      <c r="C21" s="94"/>
      <c r="D21" s="18"/>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55"/>
      <c r="AC21" s="203"/>
      <c r="AD21" s="55"/>
      <c r="AE21" s="203"/>
      <c r="AF21" s="5"/>
      <c r="AG21" s="4"/>
      <c r="AH21" s="48"/>
      <c r="AI21" s="48"/>
      <c r="AJ21" s="48"/>
      <c r="AK21" s="48"/>
      <c r="AL21" s="48"/>
      <c r="AM21" s="48"/>
    </row>
    <row r="22" spans="1:53" ht="12" customHeight="1">
      <c r="A22" s="4"/>
      <c r="B22" s="30"/>
      <c r="C22" s="94"/>
      <c r="D22" s="18"/>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55"/>
      <c r="AC22" s="203"/>
      <c r="AD22" s="55"/>
      <c r="AE22" s="203"/>
      <c r="AF22" s="5"/>
      <c r="AG22" s="4"/>
      <c r="AH22" s="48"/>
      <c r="AI22" s="48"/>
      <c r="AJ22" s="48"/>
      <c r="AK22" s="48"/>
      <c r="AL22" s="48"/>
      <c r="AM22" s="48"/>
    </row>
    <row r="23" spans="1:53" ht="12" customHeight="1">
      <c r="A23" s="4"/>
      <c r="B23" s="30"/>
      <c r="C23" s="94"/>
      <c r="D23" s="18"/>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55"/>
      <c r="AC23" s="203"/>
      <c r="AD23" s="55"/>
      <c r="AE23" s="203"/>
      <c r="AF23" s="5"/>
      <c r="AG23" s="4"/>
      <c r="AH23" s="48"/>
      <c r="AI23" s="48"/>
      <c r="AJ23" s="48"/>
      <c r="AK23" s="48"/>
      <c r="AL23" s="48"/>
      <c r="AM23" s="48"/>
    </row>
    <row r="24" spans="1:53" ht="12" customHeight="1">
      <c r="A24" s="4"/>
      <c r="B24" s="30"/>
      <c r="C24" s="94"/>
      <c r="D24" s="18"/>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55"/>
      <c r="AC24" s="203"/>
      <c r="AD24" s="55"/>
      <c r="AE24" s="203"/>
      <c r="AF24" s="5"/>
      <c r="AG24" s="4"/>
      <c r="AH24" s="48"/>
      <c r="AI24" s="48"/>
      <c r="AJ24" s="48"/>
      <c r="AK24" s="48"/>
      <c r="AL24" s="48"/>
      <c r="AM24" s="48"/>
    </row>
    <row r="25" spans="1:53" ht="12" customHeight="1">
      <c r="A25" s="4"/>
      <c r="B25" s="30"/>
      <c r="C25" s="94"/>
      <c r="D25" s="18"/>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55"/>
      <c r="AC25" s="203"/>
      <c r="AD25" s="55"/>
      <c r="AE25" s="203"/>
      <c r="AF25" s="5"/>
      <c r="AG25" s="4"/>
      <c r="AH25" s="48"/>
      <c r="AI25" s="48"/>
      <c r="AJ25" s="48"/>
      <c r="AK25" s="48"/>
      <c r="AL25" s="48"/>
      <c r="AM25" s="48"/>
    </row>
    <row r="26" spans="1:53" ht="12" customHeight="1">
      <c r="A26" s="4"/>
      <c r="B26" s="30"/>
      <c r="C26" s="94"/>
      <c r="D26" s="18"/>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55"/>
      <c r="AC26" s="203"/>
      <c r="AD26" s="55"/>
      <c r="AE26" s="203"/>
      <c r="AF26" s="5"/>
      <c r="AG26" s="4"/>
      <c r="AH26" s="48"/>
      <c r="AI26" s="48"/>
      <c r="AJ26" s="48"/>
      <c r="AK26" s="48"/>
      <c r="AL26" s="48"/>
      <c r="AM26" s="48"/>
    </row>
    <row r="27" spans="1:53" ht="12" customHeight="1">
      <c r="A27" s="4"/>
      <c r="B27" s="30"/>
      <c r="C27" s="94"/>
      <c r="D27" s="18"/>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55"/>
      <c r="AC27" s="203"/>
      <c r="AD27" s="55"/>
      <c r="AE27" s="203"/>
      <c r="AF27" s="5"/>
      <c r="AG27" s="4"/>
      <c r="AH27" s="48"/>
      <c r="AI27" s="48"/>
      <c r="AJ27" s="48"/>
      <c r="AK27" s="48"/>
      <c r="AL27" s="48"/>
      <c r="AM27" s="48"/>
    </row>
    <row r="28" spans="1:53" ht="12" customHeight="1">
      <c r="A28" s="4"/>
      <c r="B28" s="30"/>
      <c r="C28" s="94"/>
      <c r="D28" s="18"/>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55"/>
      <c r="AC28" s="203"/>
      <c r="AD28" s="55"/>
      <c r="AE28" s="203"/>
      <c r="AF28" s="5"/>
      <c r="AG28" s="4"/>
      <c r="AH28" s="48"/>
      <c r="AI28" s="48"/>
      <c r="AJ28" s="48"/>
      <c r="AK28" s="48"/>
      <c r="AL28" s="48"/>
      <c r="AM28" s="48"/>
      <c r="AR28" s="50"/>
      <c r="AS28" s="105"/>
    </row>
    <row r="29" spans="1:53" ht="6" customHeight="1">
      <c r="A29" s="4"/>
      <c r="B29" s="30"/>
      <c r="C29" s="94"/>
      <c r="D29" s="18"/>
      <c r="E29" s="18"/>
      <c r="F29" s="18"/>
      <c r="G29" s="18"/>
      <c r="H29" s="18"/>
      <c r="I29" s="18"/>
      <c r="J29" s="18"/>
      <c r="K29" s="18"/>
      <c r="L29" s="18"/>
      <c r="M29" s="18"/>
      <c r="N29" s="18"/>
      <c r="O29" s="18"/>
      <c r="P29" s="18"/>
      <c r="Q29" s="18"/>
      <c r="R29" s="16"/>
      <c r="S29" s="16"/>
      <c r="T29" s="16"/>
      <c r="U29" s="16"/>
      <c r="V29" s="45"/>
      <c r="W29" s="16"/>
      <c r="X29" s="16"/>
      <c r="Y29" s="16"/>
      <c r="Z29" s="16"/>
      <c r="AA29" s="16"/>
      <c r="AB29" s="16"/>
      <c r="AC29" s="16"/>
      <c r="AD29" s="16"/>
      <c r="AE29" s="16"/>
      <c r="AF29" s="5"/>
      <c r="AG29" s="4"/>
      <c r="AH29" s="48"/>
      <c r="AI29" s="48"/>
      <c r="AJ29" s="48"/>
      <c r="AK29" s="48"/>
      <c r="AL29" s="48"/>
      <c r="AM29" s="48"/>
    </row>
    <row r="30" spans="1:53" ht="6" customHeight="1">
      <c r="A30" s="4"/>
      <c r="B30" s="30"/>
      <c r="C30" s="111"/>
      <c r="D30" s="18"/>
      <c r="E30" s="18"/>
      <c r="F30" s="18"/>
      <c r="G30" s="18"/>
      <c r="H30" s="18"/>
      <c r="I30" s="18"/>
      <c r="J30" s="18"/>
      <c r="K30" s="18"/>
      <c r="L30" s="18"/>
      <c r="M30" s="18"/>
      <c r="N30" s="18"/>
      <c r="O30" s="18"/>
      <c r="P30" s="18"/>
      <c r="Q30" s="18"/>
      <c r="R30" s="16"/>
      <c r="S30" s="16"/>
      <c r="T30" s="16"/>
      <c r="U30" s="16"/>
      <c r="V30" s="45"/>
      <c r="W30" s="16"/>
      <c r="X30" s="16"/>
      <c r="Y30" s="16"/>
      <c r="Z30" s="16"/>
      <c r="AA30" s="16"/>
      <c r="AB30" s="16"/>
      <c r="AC30" s="16"/>
      <c r="AD30" s="16"/>
      <c r="AE30" s="16"/>
      <c r="AF30" s="5"/>
      <c r="AG30" s="4"/>
      <c r="AH30" s="48"/>
      <c r="AI30" s="48"/>
      <c r="AJ30" s="48"/>
      <c r="AK30" s="48"/>
      <c r="AL30" s="48"/>
      <c r="AM30" s="48"/>
    </row>
    <row r="31" spans="1:53" ht="9" customHeight="1">
      <c r="A31" s="4"/>
      <c r="B31" s="30"/>
      <c r="C31" s="101"/>
      <c r="D31" s="101"/>
      <c r="E31" s="101"/>
      <c r="F31" s="101"/>
      <c r="G31" s="101"/>
      <c r="H31" s="101"/>
      <c r="I31" s="101"/>
      <c r="J31" s="18"/>
      <c r="K31" s="18"/>
      <c r="L31" s="18"/>
      <c r="M31" s="18"/>
      <c r="N31" s="18"/>
      <c r="O31" s="18"/>
      <c r="P31" s="18"/>
      <c r="Q31" s="18"/>
      <c r="R31" s="16"/>
      <c r="S31" s="16"/>
      <c r="T31" s="16"/>
      <c r="U31" s="16"/>
      <c r="V31" s="45"/>
      <c r="W31" s="16"/>
      <c r="X31" s="16"/>
      <c r="Y31" s="16"/>
      <c r="Z31" s="16"/>
      <c r="AA31" s="16"/>
      <c r="AB31" s="16"/>
      <c r="AC31" s="16"/>
      <c r="AD31" s="16"/>
      <c r="AE31" s="16"/>
      <c r="AF31" s="5"/>
      <c r="AG31" s="4"/>
      <c r="AH31" s="48"/>
      <c r="AI31" s="48"/>
      <c r="AJ31" s="48"/>
      <c r="AK31" s="48"/>
      <c r="AL31" s="48"/>
      <c r="AM31" s="48"/>
    </row>
    <row r="32" spans="1:53" ht="12.75" customHeight="1">
      <c r="A32" s="4"/>
      <c r="B32" s="30"/>
      <c r="C32" s="94"/>
      <c r="D32" s="18"/>
      <c r="E32" s="18"/>
      <c r="F32" s="18"/>
      <c r="G32" s="18"/>
      <c r="H32" s="18"/>
      <c r="I32" s="18"/>
      <c r="J32" s="18"/>
      <c r="K32" s="18"/>
      <c r="L32" s="18"/>
      <c r="M32" s="18"/>
      <c r="N32" s="18"/>
      <c r="O32" s="18"/>
      <c r="P32" s="18"/>
      <c r="Q32" s="18"/>
      <c r="R32" s="16"/>
      <c r="S32" s="16"/>
      <c r="T32" s="16"/>
      <c r="U32" s="16"/>
      <c r="V32" s="45"/>
      <c r="W32" s="16"/>
      <c r="X32" s="16"/>
      <c r="Y32" s="16"/>
      <c r="Z32" s="16"/>
      <c r="AA32" s="16"/>
      <c r="AB32" s="16"/>
      <c r="AC32" s="16"/>
      <c r="AD32" s="16"/>
      <c r="AE32" s="16"/>
      <c r="AF32" s="5"/>
      <c r="AG32" s="4"/>
      <c r="AH32" s="213"/>
      <c r="AI32" s="214"/>
      <c r="AJ32" s="214"/>
      <c r="AK32" s="214"/>
      <c r="AL32" s="215"/>
      <c r="AM32" s="213"/>
      <c r="AN32" s="54"/>
      <c r="AO32" s="54"/>
      <c r="AP32" s="54"/>
      <c r="AQ32" s="54"/>
      <c r="AR32" s="54"/>
      <c r="AS32" s="54"/>
      <c r="AT32" s="54"/>
      <c r="AU32" s="54"/>
      <c r="AV32" s="54"/>
      <c r="AW32" s="54"/>
      <c r="AX32" s="54"/>
      <c r="AY32" s="54"/>
      <c r="AZ32" s="54"/>
      <c r="BA32" s="54"/>
    </row>
    <row r="33" spans="1:58" ht="12.75" customHeight="1">
      <c r="A33" s="4"/>
      <c r="B33" s="30"/>
      <c r="C33" s="94"/>
      <c r="D33" s="18"/>
      <c r="E33" s="18"/>
      <c r="F33" s="18"/>
      <c r="G33" s="18"/>
      <c r="H33" s="18"/>
      <c r="I33" s="18"/>
      <c r="J33" s="18"/>
      <c r="K33" s="18"/>
      <c r="L33" s="18"/>
      <c r="M33" s="18"/>
      <c r="N33" s="18"/>
      <c r="O33" s="18"/>
      <c r="P33" s="18"/>
      <c r="Q33" s="18"/>
      <c r="R33" s="16"/>
      <c r="S33" s="16"/>
      <c r="T33" s="16"/>
      <c r="U33" s="16"/>
      <c r="V33" s="45"/>
      <c r="W33" s="16"/>
      <c r="X33" s="16"/>
      <c r="Y33" s="16"/>
      <c r="Z33" s="16"/>
      <c r="AA33" s="16"/>
      <c r="AB33" s="16"/>
      <c r="AC33" s="16"/>
      <c r="AD33" s="16"/>
      <c r="AE33" s="16"/>
      <c r="AF33" s="5"/>
      <c r="AG33" s="4"/>
      <c r="AH33" s="213"/>
      <c r="AI33" s="48"/>
      <c r="AJ33" s="48"/>
      <c r="AK33" s="48"/>
      <c r="AL33" s="48"/>
      <c r="AM33" s="48"/>
    </row>
    <row r="34" spans="1:58" ht="15.75" customHeight="1">
      <c r="A34" s="4"/>
      <c r="B34" s="30"/>
      <c r="C34" s="94"/>
      <c r="D34" s="18"/>
      <c r="E34" s="18"/>
      <c r="F34" s="18"/>
      <c r="G34" s="18"/>
      <c r="H34" s="18"/>
      <c r="I34" s="18"/>
      <c r="J34" s="18"/>
      <c r="K34" s="18"/>
      <c r="L34" s="18"/>
      <c r="M34" s="18"/>
      <c r="N34" s="18"/>
      <c r="O34" s="18"/>
      <c r="P34" s="18"/>
      <c r="Q34" s="18"/>
      <c r="R34" s="16"/>
      <c r="S34" s="16"/>
      <c r="T34" s="16"/>
      <c r="U34" s="16"/>
      <c r="V34" s="45"/>
      <c r="W34" s="16"/>
      <c r="X34" s="16"/>
      <c r="Y34" s="16"/>
      <c r="Z34" s="16"/>
      <c r="AA34" s="16"/>
      <c r="AB34" s="16"/>
      <c r="AC34" s="16"/>
      <c r="AD34" s="16"/>
      <c r="AE34" s="16"/>
      <c r="AF34" s="5"/>
      <c r="AG34" s="4"/>
      <c r="AH34" s="213"/>
      <c r="AI34" s="48"/>
      <c r="AJ34" s="48"/>
      <c r="AK34" s="48"/>
      <c r="AL34" s="48"/>
      <c r="AM34" s="48"/>
    </row>
    <row r="35" spans="1:58" ht="20.25" customHeight="1">
      <c r="A35" s="4"/>
      <c r="B35" s="30"/>
      <c r="C35" s="94"/>
      <c r="D35" s="18"/>
      <c r="E35" s="18"/>
      <c r="F35" s="18"/>
      <c r="G35" s="18"/>
      <c r="H35" s="18"/>
      <c r="I35" s="18"/>
      <c r="J35" s="18"/>
      <c r="K35" s="18"/>
      <c r="L35" s="18"/>
      <c r="M35" s="18"/>
      <c r="N35" s="18"/>
      <c r="O35" s="18"/>
      <c r="P35" s="18"/>
      <c r="Q35" s="18"/>
      <c r="R35" s="16"/>
      <c r="S35" s="16"/>
      <c r="T35" s="16"/>
      <c r="U35" s="16"/>
      <c r="V35" s="45"/>
      <c r="W35" s="16"/>
      <c r="X35" s="16"/>
      <c r="Y35" s="16"/>
      <c r="Z35" s="16"/>
      <c r="AA35" s="16"/>
      <c r="AB35" s="16"/>
      <c r="AC35" s="16"/>
      <c r="AD35" s="16"/>
      <c r="AE35" s="16"/>
      <c r="AF35" s="5"/>
      <c r="AG35" s="4"/>
      <c r="AH35" s="216"/>
      <c r="AI35" s="48"/>
      <c r="AJ35" s="48"/>
      <c r="AK35" s="48"/>
      <c r="AL35" s="48"/>
      <c r="AM35" s="48"/>
    </row>
    <row r="36" spans="1:58" ht="15.75" customHeight="1">
      <c r="A36" s="4"/>
      <c r="B36" s="30"/>
      <c r="C36" s="94"/>
      <c r="D36" s="18"/>
      <c r="E36" s="18"/>
      <c r="F36" s="18"/>
      <c r="G36" s="18"/>
      <c r="H36" s="18"/>
      <c r="I36" s="18"/>
      <c r="J36" s="18"/>
      <c r="K36" s="18"/>
      <c r="L36" s="18"/>
      <c r="M36" s="18"/>
      <c r="N36" s="18"/>
      <c r="O36" s="18"/>
      <c r="P36" s="18"/>
      <c r="Q36" s="18"/>
      <c r="R36" s="16"/>
      <c r="S36" s="16"/>
      <c r="T36" s="16"/>
      <c r="U36" s="16"/>
      <c r="V36" s="45"/>
      <c r="W36" s="16"/>
      <c r="X36" s="16"/>
      <c r="Y36" s="16"/>
      <c r="Z36" s="16"/>
      <c r="AA36" s="16"/>
      <c r="AB36" s="16"/>
      <c r="AC36" s="16"/>
      <c r="AD36" s="16"/>
      <c r="AE36" s="16"/>
      <c r="AF36" s="5"/>
      <c r="AG36" s="4"/>
      <c r="AH36" s="213"/>
      <c r="AI36" s="48"/>
      <c r="AJ36" s="48"/>
      <c r="AK36" s="48"/>
      <c r="AL36" s="48"/>
      <c r="AM36" s="48"/>
    </row>
    <row r="37" spans="1:58" ht="12.75" customHeight="1">
      <c r="A37" s="4"/>
      <c r="B37" s="30"/>
      <c r="C37" s="94"/>
      <c r="D37" s="18"/>
      <c r="E37" s="18"/>
      <c r="F37" s="18"/>
      <c r="G37" s="18"/>
      <c r="H37" s="18"/>
      <c r="I37" s="18"/>
      <c r="J37" s="18"/>
      <c r="K37" s="18"/>
      <c r="L37" s="18"/>
      <c r="M37" s="18"/>
      <c r="N37" s="18"/>
      <c r="O37" s="18"/>
      <c r="P37" s="18"/>
      <c r="Q37" s="18"/>
      <c r="R37" s="16"/>
      <c r="S37" s="16"/>
      <c r="T37" s="16"/>
      <c r="U37" s="16"/>
      <c r="V37" s="45"/>
      <c r="W37" s="16"/>
      <c r="X37" s="16"/>
      <c r="Y37" s="16"/>
      <c r="Z37" s="16"/>
      <c r="AA37" s="16"/>
      <c r="AB37" s="16"/>
      <c r="AC37" s="16"/>
      <c r="AD37" s="16"/>
      <c r="AE37" s="16"/>
      <c r="AF37" s="5"/>
      <c r="AG37" s="4"/>
      <c r="AH37" s="213"/>
      <c r="AI37" s="48"/>
      <c r="AJ37" s="48"/>
      <c r="AK37" s="48"/>
      <c r="AL37" s="48"/>
      <c r="AM37" s="48"/>
    </row>
    <row r="38" spans="1:58" ht="12" customHeight="1">
      <c r="A38" s="4"/>
      <c r="B38" s="30"/>
      <c r="C38" s="94"/>
      <c r="D38" s="18"/>
      <c r="E38" s="18"/>
      <c r="F38" s="18"/>
      <c r="G38" s="18"/>
      <c r="H38" s="18"/>
      <c r="I38" s="18"/>
      <c r="J38" s="18"/>
      <c r="K38" s="18"/>
      <c r="L38" s="18"/>
      <c r="M38" s="18"/>
      <c r="N38" s="18"/>
      <c r="O38" s="18"/>
      <c r="P38" s="18"/>
      <c r="Q38" s="18"/>
      <c r="R38" s="16"/>
      <c r="S38" s="16"/>
      <c r="T38" s="16"/>
      <c r="U38" s="16"/>
      <c r="V38" s="45"/>
      <c r="W38" s="16"/>
      <c r="X38" s="16"/>
      <c r="Y38" s="16"/>
      <c r="Z38" s="16"/>
      <c r="AA38" s="16"/>
      <c r="AB38" s="16"/>
      <c r="AC38" s="16"/>
      <c r="AD38" s="16"/>
      <c r="AE38" s="16"/>
      <c r="AF38" s="5"/>
      <c r="AG38" s="4"/>
      <c r="AH38" s="213"/>
      <c r="AI38" s="48"/>
      <c r="AJ38" s="48"/>
      <c r="AK38" s="48"/>
      <c r="AL38" s="48"/>
      <c r="AM38" s="48"/>
    </row>
    <row r="39" spans="1:58" ht="12.75" customHeight="1">
      <c r="A39" s="4"/>
      <c r="B39" s="30"/>
      <c r="C39" s="94"/>
      <c r="D39" s="18"/>
      <c r="E39" s="18"/>
      <c r="F39" s="18"/>
      <c r="G39" s="18"/>
      <c r="H39" s="18"/>
      <c r="I39" s="18"/>
      <c r="J39" s="18"/>
      <c r="K39" s="18"/>
      <c r="L39" s="18"/>
      <c r="M39" s="18"/>
      <c r="N39" s="18"/>
      <c r="O39" s="18"/>
      <c r="P39" s="18"/>
      <c r="Q39" s="18"/>
      <c r="R39" s="16"/>
      <c r="S39" s="16"/>
      <c r="T39" s="16"/>
      <c r="U39" s="16"/>
      <c r="V39" s="45"/>
      <c r="W39" s="16"/>
      <c r="X39" s="16"/>
      <c r="Y39" s="16"/>
      <c r="Z39" s="16"/>
      <c r="AA39" s="16"/>
      <c r="AB39" s="16"/>
      <c r="AC39" s="16"/>
      <c r="AD39" s="16"/>
      <c r="AE39" s="16"/>
      <c r="AF39" s="5"/>
      <c r="AG39" s="4"/>
      <c r="AH39" s="213"/>
      <c r="AI39" s="48"/>
      <c r="AJ39" s="48"/>
      <c r="AK39" s="48"/>
      <c r="AL39" s="48"/>
      <c r="AM39" s="48"/>
    </row>
    <row r="40" spans="1:58" ht="12.75" customHeight="1">
      <c r="A40" s="4"/>
      <c r="B40" s="30"/>
      <c r="C40" s="94"/>
      <c r="D40" s="18"/>
      <c r="E40" s="18"/>
      <c r="F40" s="18"/>
      <c r="G40" s="18"/>
      <c r="H40" s="18"/>
      <c r="I40" s="18"/>
      <c r="J40" s="18"/>
      <c r="K40" s="18"/>
      <c r="L40" s="18"/>
      <c r="M40" s="18"/>
      <c r="N40" s="18"/>
      <c r="O40" s="18"/>
      <c r="P40" s="18"/>
      <c r="Q40" s="18"/>
      <c r="R40" s="16"/>
      <c r="S40" s="16"/>
      <c r="T40" s="16"/>
      <c r="U40" s="16"/>
      <c r="V40" s="45"/>
      <c r="W40" s="16"/>
      <c r="X40" s="16"/>
      <c r="Y40" s="16"/>
      <c r="Z40" s="16"/>
      <c r="AA40" s="16"/>
      <c r="AB40" s="16"/>
      <c r="AC40" s="16"/>
      <c r="AD40" s="16"/>
      <c r="AE40" s="16"/>
      <c r="AF40" s="5"/>
      <c r="AG40" s="4"/>
      <c r="AH40" s="213"/>
      <c r="AI40" s="48"/>
      <c r="AJ40" s="48"/>
      <c r="AK40" s="48"/>
      <c r="AL40" s="48"/>
      <c r="AM40" s="48"/>
    </row>
    <row r="41" spans="1:58" ht="10.5" customHeight="1">
      <c r="A41" s="4"/>
      <c r="B41" s="30"/>
      <c r="C41" s="94"/>
      <c r="D41" s="18"/>
      <c r="E41" s="18"/>
      <c r="F41" s="18"/>
      <c r="G41" s="18"/>
      <c r="H41" s="18"/>
      <c r="I41" s="18"/>
      <c r="J41" s="18"/>
      <c r="K41" s="18"/>
      <c r="L41" s="18"/>
      <c r="M41" s="18"/>
      <c r="N41" s="18"/>
      <c r="O41" s="18"/>
      <c r="P41" s="18"/>
      <c r="Q41" s="18"/>
      <c r="R41" s="16"/>
      <c r="S41" s="16"/>
      <c r="T41" s="16"/>
      <c r="U41" s="16"/>
      <c r="V41" s="45"/>
      <c r="W41" s="16"/>
      <c r="X41" s="16"/>
      <c r="Y41" s="16"/>
      <c r="Z41" s="16"/>
      <c r="AA41" s="16"/>
      <c r="AB41" s="16"/>
      <c r="AC41" s="16"/>
      <c r="AD41" s="16"/>
      <c r="AE41" s="16"/>
      <c r="AF41" s="5"/>
      <c r="AG41" s="4"/>
      <c r="AH41" s="213"/>
      <c r="AI41" s="48"/>
      <c r="AJ41" s="48"/>
      <c r="AK41" s="48"/>
      <c r="AL41" s="48"/>
      <c r="AM41" s="48"/>
    </row>
    <row r="42" spans="1:58" ht="19.5" customHeight="1">
      <c r="A42" s="4"/>
      <c r="B42" s="30"/>
      <c r="C42" s="8"/>
      <c r="D42" s="8"/>
      <c r="E42" s="8"/>
      <c r="F42" s="8"/>
      <c r="G42" s="8"/>
      <c r="H42" s="8"/>
      <c r="I42" s="8"/>
      <c r="J42" s="8"/>
      <c r="K42" s="8"/>
      <c r="L42" s="8"/>
      <c r="M42" s="8"/>
      <c r="N42" s="8"/>
      <c r="O42" s="8"/>
      <c r="P42" s="8"/>
      <c r="Q42" s="8"/>
      <c r="R42" s="115"/>
      <c r="S42" s="115"/>
      <c r="T42" s="8"/>
      <c r="U42" s="8"/>
      <c r="V42" s="8"/>
      <c r="W42" s="8"/>
      <c r="X42" s="8"/>
      <c r="Y42" s="8"/>
      <c r="Z42" s="8"/>
      <c r="AA42" s="8"/>
      <c r="AB42" s="33"/>
      <c r="AC42" s="8"/>
      <c r="AD42" s="33"/>
      <c r="AE42" s="8"/>
      <c r="AF42" s="5"/>
      <c r="AG42" s="4"/>
      <c r="AH42" s="48"/>
      <c r="AI42" s="108"/>
      <c r="AJ42" s="48"/>
      <c r="AK42" s="48"/>
      <c r="AL42" s="48"/>
      <c r="AM42" s="48"/>
    </row>
    <row r="43" spans="1:58" ht="13.5" customHeight="1">
      <c r="A43" s="4"/>
      <c r="B43" s="30"/>
      <c r="C43" s="206"/>
      <c r="D43" s="136"/>
      <c r="E43" s="136"/>
      <c r="F43" s="136"/>
      <c r="G43" s="136"/>
      <c r="H43" s="136"/>
      <c r="I43" s="136"/>
      <c r="J43" s="136"/>
      <c r="K43" s="136"/>
      <c r="L43" s="136"/>
      <c r="M43" s="136"/>
      <c r="N43" s="136"/>
      <c r="O43" s="136"/>
      <c r="P43" s="136"/>
      <c r="Q43" s="136"/>
      <c r="R43" s="207"/>
      <c r="S43" s="207"/>
      <c r="T43" s="207"/>
      <c r="U43" s="207"/>
      <c r="V43" s="207"/>
      <c r="W43" s="207"/>
      <c r="X43" s="207"/>
      <c r="Y43" s="207"/>
      <c r="Z43" s="207"/>
      <c r="AA43" s="207"/>
      <c r="AB43" s="207"/>
      <c r="AC43" s="207"/>
      <c r="AD43" s="207"/>
      <c r="AE43" s="207"/>
      <c r="AF43" s="5"/>
      <c r="AG43" s="4"/>
      <c r="AH43" s="48"/>
      <c r="AI43" s="48"/>
      <c r="AJ43" s="48"/>
      <c r="AK43" s="48"/>
      <c r="AL43" s="48"/>
      <c r="AM43" s="48"/>
    </row>
    <row r="44" spans="1:58" ht="3.75" customHeight="1">
      <c r="A44" s="4"/>
      <c r="B44" s="30"/>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48"/>
      <c r="AI44" s="48"/>
      <c r="AJ44" s="48"/>
      <c r="AK44" s="48"/>
      <c r="AL44" s="48"/>
      <c r="AM44" s="48"/>
    </row>
    <row r="45" spans="1:58" ht="11.25" customHeight="1">
      <c r="A45" s="4"/>
      <c r="B45" s="30"/>
      <c r="C45" s="13"/>
      <c r="D45" s="13"/>
      <c r="E45" s="15"/>
      <c r="F45" s="1613"/>
      <c r="G45" s="1613"/>
      <c r="H45" s="1613"/>
      <c r="I45" s="1613"/>
      <c r="J45" s="1613"/>
      <c r="K45" s="1613"/>
      <c r="L45" s="1613"/>
      <c r="M45" s="1613"/>
      <c r="N45" s="1613"/>
      <c r="O45" s="1613"/>
      <c r="P45" s="1613"/>
      <c r="Q45" s="1613"/>
      <c r="R45" s="1613"/>
      <c r="S45" s="1613"/>
      <c r="T45" s="1613"/>
      <c r="U45" s="1613"/>
      <c r="V45" s="1613"/>
      <c r="W45" s="15"/>
      <c r="X45" s="1613"/>
      <c r="Y45" s="1613"/>
      <c r="Z45" s="1613"/>
      <c r="AA45" s="1613"/>
      <c r="AB45" s="1613"/>
      <c r="AC45" s="1613"/>
      <c r="AD45" s="1613"/>
      <c r="AE45" s="15"/>
      <c r="AF45" s="8"/>
      <c r="AG45" s="4"/>
      <c r="AH45" s="48"/>
      <c r="AI45" s="48"/>
      <c r="AJ45" s="48"/>
      <c r="AK45" s="48"/>
      <c r="AL45" s="48"/>
      <c r="AM45" s="48"/>
    </row>
    <row r="46" spans="1:58" ht="12.75" customHeight="1">
      <c r="A46" s="4"/>
      <c r="B46" s="30"/>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48"/>
      <c r="AI46" s="48"/>
      <c r="AJ46" s="48"/>
      <c r="AK46" s="48"/>
      <c r="AL46" s="48"/>
      <c r="AM46" s="48"/>
    </row>
    <row r="47" spans="1:58" ht="6" customHeight="1">
      <c r="A47" s="4"/>
      <c r="B47" s="30"/>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48"/>
      <c r="AI47" s="48"/>
      <c r="AJ47" s="48"/>
      <c r="AK47" s="48"/>
      <c r="AL47" s="48"/>
      <c r="AM47" s="48"/>
    </row>
    <row r="48" spans="1:58" s="103" customFormat="1" ht="12" customHeight="1">
      <c r="A48" s="99"/>
      <c r="B48" s="125"/>
      <c r="C48" s="116"/>
      <c r="D48" s="101"/>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26"/>
      <c r="AG48" s="99"/>
      <c r="AH48" s="212"/>
      <c r="AI48" s="219"/>
      <c r="AJ48" s="219"/>
      <c r="AK48" s="219"/>
      <c r="AL48" s="135"/>
      <c r="AM48" s="135"/>
      <c r="AN48"/>
      <c r="AO48"/>
      <c r="AP48"/>
      <c r="AQ48"/>
      <c r="AR48"/>
      <c r="AS48"/>
      <c r="AT48"/>
      <c r="AU48"/>
      <c r="AV48"/>
      <c r="AW48"/>
      <c r="AX48"/>
      <c r="AY48"/>
      <c r="AZ48"/>
      <c r="BA48"/>
      <c r="BB48"/>
      <c r="BC48"/>
      <c r="BD48"/>
      <c r="BE48"/>
      <c r="BF48"/>
    </row>
    <row r="49" spans="1:39" ht="10.5" customHeight="1">
      <c r="A49" s="4"/>
      <c r="B49" s="30"/>
      <c r="C49" s="94"/>
      <c r="D49" s="18"/>
      <c r="E49" s="203"/>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203"/>
      <c r="AF49" s="5"/>
      <c r="AG49" s="4"/>
      <c r="AH49" s="109"/>
      <c r="AI49" s="219"/>
      <c r="AJ49" s="219"/>
      <c r="AK49" s="219"/>
      <c r="AL49" s="48"/>
      <c r="AM49" s="48"/>
    </row>
    <row r="50" spans="1:39" ht="12" customHeight="1">
      <c r="A50" s="4"/>
      <c r="B50" s="30"/>
      <c r="C50" s="94"/>
      <c r="D50" s="18"/>
      <c r="E50" s="203"/>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203"/>
      <c r="AF50" s="5"/>
      <c r="AG50" s="4"/>
      <c r="AH50" s="109"/>
      <c r="AI50" s="219"/>
      <c r="AJ50" s="219"/>
      <c r="AK50" s="219"/>
      <c r="AL50" s="48"/>
      <c r="AM50" s="48"/>
    </row>
    <row r="51" spans="1:39" ht="12" customHeight="1">
      <c r="A51" s="4"/>
      <c r="B51" s="30"/>
      <c r="C51" s="94"/>
      <c r="D51" s="18"/>
      <c r="E51" s="203"/>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203"/>
      <c r="AF51" s="5"/>
      <c r="AG51" s="4"/>
      <c r="AH51" s="48"/>
      <c r="AI51" s="219"/>
      <c r="AJ51" s="219"/>
      <c r="AK51" s="219"/>
      <c r="AL51" s="48"/>
      <c r="AM51" s="48"/>
    </row>
    <row r="52" spans="1:39" ht="12" customHeight="1">
      <c r="A52" s="4"/>
      <c r="B52" s="30"/>
      <c r="C52" s="94"/>
      <c r="D52" s="18"/>
      <c r="E52" s="203"/>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203"/>
      <c r="AF52" s="5"/>
      <c r="AG52" s="4"/>
      <c r="AH52" s="48"/>
      <c r="AI52" s="219"/>
      <c r="AJ52" s="219"/>
      <c r="AK52" s="219"/>
      <c r="AL52" s="48"/>
      <c r="AM52" s="48"/>
    </row>
    <row r="53" spans="1:39" ht="12" customHeight="1">
      <c r="A53" s="4"/>
      <c r="B53" s="30"/>
      <c r="C53" s="94"/>
      <c r="D53" s="18"/>
      <c r="E53" s="203"/>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203"/>
      <c r="AF53" s="5"/>
      <c r="AG53" s="4"/>
      <c r="AH53" s="48"/>
      <c r="AI53" s="219"/>
      <c r="AJ53" s="219"/>
      <c r="AK53" s="219"/>
      <c r="AL53" s="48"/>
      <c r="AM53" s="48"/>
    </row>
    <row r="54" spans="1:39" ht="12" customHeight="1">
      <c r="A54" s="4"/>
      <c r="B54" s="30"/>
      <c r="C54" s="94"/>
      <c r="D54" s="18"/>
      <c r="E54" s="203"/>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203"/>
      <c r="AF54" s="5"/>
      <c r="AG54" s="4"/>
      <c r="AH54" s="48"/>
      <c r="AI54" s="219"/>
      <c r="AJ54" s="219"/>
      <c r="AK54" s="219"/>
      <c r="AL54" s="48"/>
      <c r="AM54" s="48"/>
    </row>
    <row r="55" spans="1:39" ht="12" customHeight="1">
      <c r="A55" s="4"/>
      <c r="B55" s="30"/>
      <c r="C55" s="94"/>
      <c r="D55" s="18"/>
      <c r="E55" s="203"/>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03"/>
      <c r="AF55" s="5"/>
      <c r="AG55" s="4"/>
      <c r="AH55" s="48"/>
      <c r="AI55" s="48"/>
      <c r="AJ55" s="48"/>
      <c r="AK55" s="48"/>
      <c r="AL55" s="48"/>
      <c r="AM55" s="48"/>
    </row>
    <row r="56" spans="1:39" ht="12" customHeight="1">
      <c r="A56" s="4"/>
      <c r="B56" s="30"/>
      <c r="C56" s="94"/>
      <c r="D56" s="18"/>
      <c r="E56" s="203"/>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203"/>
      <c r="AF56" s="5"/>
      <c r="AG56" s="4"/>
      <c r="AH56" s="48"/>
      <c r="AI56" s="48"/>
      <c r="AJ56" s="48"/>
      <c r="AK56" s="48"/>
      <c r="AL56" s="48"/>
      <c r="AM56" s="48"/>
    </row>
    <row r="57" spans="1:39" ht="12" customHeight="1">
      <c r="A57" s="4"/>
      <c r="B57" s="30"/>
      <c r="C57" s="94"/>
      <c r="D57" s="18"/>
      <c r="E57" s="203"/>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203"/>
      <c r="AF57" s="5"/>
      <c r="AG57" s="4"/>
      <c r="AH57" s="48"/>
      <c r="AI57" s="48"/>
      <c r="AJ57" s="48"/>
      <c r="AK57" s="48"/>
      <c r="AL57" s="48"/>
      <c r="AM57" s="48"/>
    </row>
    <row r="58" spans="1:39" ht="12" customHeight="1">
      <c r="A58" s="4"/>
      <c r="B58" s="30"/>
      <c r="C58" s="94"/>
      <c r="D58" s="18"/>
      <c r="E58" s="203"/>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203"/>
      <c r="AF58" s="5"/>
      <c r="AG58" s="4"/>
      <c r="AH58" s="48"/>
      <c r="AI58" s="48"/>
      <c r="AJ58" s="48"/>
      <c r="AK58" s="48"/>
      <c r="AL58" s="48"/>
      <c r="AM58" s="48"/>
    </row>
    <row r="59" spans="1:39" ht="12" customHeight="1">
      <c r="A59" s="4"/>
      <c r="B59" s="30"/>
      <c r="C59" s="94"/>
      <c r="D59" s="18"/>
      <c r="E59" s="203"/>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03"/>
      <c r="AF59" s="5"/>
      <c r="AG59" s="4"/>
      <c r="AH59" s="48"/>
      <c r="AI59" s="48"/>
      <c r="AJ59" s="48"/>
      <c r="AK59" s="48"/>
      <c r="AL59" s="48"/>
      <c r="AM59" s="48"/>
    </row>
    <row r="60" spans="1:39" ht="12" customHeight="1">
      <c r="A60" s="4"/>
      <c r="B60" s="30"/>
      <c r="C60" s="94"/>
      <c r="D60" s="18"/>
      <c r="E60" s="203"/>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203"/>
      <c r="AF60" s="5"/>
      <c r="AG60" s="4"/>
      <c r="AH60" s="48"/>
      <c r="AI60" s="48"/>
      <c r="AJ60" s="48"/>
      <c r="AK60" s="48"/>
      <c r="AL60" s="48"/>
      <c r="AM60" s="48"/>
    </row>
    <row r="61" spans="1:39" ht="12" customHeight="1">
      <c r="A61" s="4"/>
      <c r="B61" s="30"/>
      <c r="C61" s="94"/>
      <c r="D61" s="18"/>
      <c r="E61" s="203"/>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203"/>
      <c r="AF61" s="5"/>
      <c r="AG61" s="4"/>
      <c r="AH61" s="48"/>
      <c r="AI61" s="48"/>
      <c r="AJ61" s="48"/>
      <c r="AK61" s="48"/>
      <c r="AL61" s="48"/>
      <c r="AM61" s="48"/>
    </row>
    <row r="62" spans="1:39" ht="12" customHeight="1">
      <c r="A62" s="4"/>
      <c r="B62" s="30"/>
      <c r="C62" s="94"/>
      <c r="D62" s="18"/>
      <c r="E62" s="203"/>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203"/>
      <c r="AF62" s="5"/>
      <c r="AG62" s="4"/>
      <c r="AH62" s="48"/>
      <c r="AI62" s="48"/>
      <c r="AJ62" s="48"/>
      <c r="AK62" s="48"/>
      <c r="AL62" s="48"/>
      <c r="AM62" s="48"/>
    </row>
    <row r="63" spans="1:39" ht="12" customHeight="1">
      <c r="A63" s="4"/>
      <c r="B63" s="30"/>
      <c r="C63" s="94"/>
      <c r="D63" s="18"/>
      <c r="E63" s="203"/>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03"/>
      <c r="AF63" s="5"/>
      <c r="AG63" s="4"/>
      <c r="AH63" s="48"/>
      <c r="AI63" s="48"/>
      <c r="AJ63" s="48"/>
      <c r="AK63" s="48"/>
      <c r="AL63" s="48"/>
      <c r="AM63" s="48"/>
    </row>
    <row r="64" spans="1:39" ht="12" customHeight="1">
      <c r="A64" s="4"/>
      <c r="B64" s="30"/>
      <c r="C64" s="94"/>
      <c r="D64" s="18"/>
      <c r="E64" s="203"/>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203"/>
      <c r="AF64" s="5"/>
      <c r="AG64" s="4"/>
      <c r="AH64" s="48"/>
      <c r="AI64" s="48"/>
      <c r="AJ64" s="48"/>
      <c r="AK64" s="48"/>
      <c r="AL64" s="48"/>
      <c r="AM64" s="48"/>
    </row>
    <row r="65" spans="1:43" ht="12" customHeight="1">
      <c r="A65" s="4"/>
      <c r="B65" s="30"/>
      <c r="C65" s="94"/>
      <c r="D65" s="18"/>
      <c r="E65" s="203"/>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203"/>
      <c r="AF65" s="5"/>
      <c r="AG65" s="4"/>
      <c r="AH65" s="48"/>
      <c r="AI65" s="48"/>
      <c r="AJ65" s="48"/>
      <c r="AK65" s="48"/>
      <c r="AL65" s="48"/>
      <c r="AM65" s="48"/>
    </row>
    <row r="66" spans="1:43" ht="12" customHeight="1">
      <c r="A66" s="4"/>
      <c r="B66" s="30"/>
      <c r="C66" s="94"/>
      <c r="D66" s="18"/>
      <c r="E66" s="203"/>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03"/>
      <c r="AF66" s="5"/>
      <c r="AG66" s="4"/>
      <c r="AH66" s="48"/>
      <c r="AI66" s="48"/>
      <c r="AJ66" s="48"/>
      <c r="AK66" s="48"/>
      <c r="AL66" s="48"/>
      <c r="AM66" s="48"/>
    </row>
    <row r="67" spans="1:43" ht="12" customHeight="1">
      <c r="A67" s="4"/>
      <c r="B67" s="30"/>
      <c r="C67" s="94"/>
      <c r="D67" s="18"/>
      <c r="E67" s="203"/>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203"/>
      <c r="AF67" s="5"/>
      <c r="AG67" s="4"/>
      <c r="AH67" s="48"/>
      <c r="AI67" s="48"/>
      <c r="AJ67" s="48"/>
      <c r="AK67" s="48"/>
      <c r="AL67" s="48"/>
      <c r="AM67" s="48"/>
    </row>
    <row r="68" spans="1:43" ht="12" customHeight="1">
      <c r="A68" s="4"/>
      <c r="B68" s="30"/>
      <c r="C68" s="94"/>
      <c r="D68" s="18"/>
      <c r="E68" s="203"/>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203"/>
      <c r="AF68" s="5"/>
      <c r="AG68" s="8"/>
      <c r="AH68" s="48"/>
      <c r="AI68" s="48"/>
      <c r="AJ68" s="48"/>
      <c r="AK68" s="48"/>
      <c r="AL68" s="48"/>
      <c r="AM68" s="48"/>
    </row>
    <row r="69" spans="1:43" s="130" customFormat="1" ht="9" customHeight="1">
      <c r="A69" s="128"/>
      <c r="B69" s="187"/>
      <c r="C69" s="132"/>
      <c r="D69" s="53"/>
      <c r="E69" s="134"/>
      <c r="F69" s="134"/>
      <c r="G69" s="13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129"/>
      <c r="AG69" s="129"/>
      <c r="AH69" s="217"/>
      <c r="AI69" s="217"/>
      <c r="AJ69" s="217"/>
      <c r="AK69" s="217"/>
      <c r="AL69" s="217"/>
      <c r="AM69" s="217"/>
    </row>
    <row r="70" spans="1:43" ht="11.25" customHeight="1" thickBot="1">
      <c r="A70" s="4"/>
      <c r="B70" s="141"/>
      <c r="C70" s="93"/>
      <c r="D70" s="18"/>
      <c r="E70" s="205"/>
      <c r="F70" s="205"/>
      <c r="G70" s="205"/>
      <c r="H70" s="205"/>
      <c r="I70" s="205"/>
      <c r="J70" s="205"/>
      <c r="K70" s="205"/>
      <c r="L70" s="205"/>
      <c r="M70" s="205"/>
      <c r="N70" s="205"/>
      <c r="O70" s="205"/>
      <c r="P70" s="205"/>
      <c r="Q70" s="205"/>
      <c r="R70" s="205"/>
      <c r="S70" s="205"/>
      <c r="T70" s="205"/>
      <c r="U70" s="205"/>
      <c r="V70" s="204"/>
      <c r="W70" s="205"/>
      <c r="X70" s="205"/>
      <c r="Y70" s="205"/>
      <c r="Z70" s="205"/>
      <c r="AA70" s="205"/>
      <c r="AB70" s="205"/>
      <c r="AC70" s="205"/>
      <c r="AD70" s="205"/>
      <c r="AE70" s="205"/>
      <c r="AF70" s="5"/>
      <c r="AG70" s="8"/>
      <c r="AH70" s="48"/>
      <c r="AI70" s="48"/>
      <c r="AJ70" s="48"/>
      <c r="AK70" s="48"/>
      <c r="AL70" s="48"/>
      <c r="AM70" s="48"/>
    </row>
    <row r="71" spans="1:43" ht="13.5" customHeight="1" thickBot="1">
      <c r="A71" s="4"/>
      <c r="B71" s="112">
        <v>22</v>
      </c>
      <c r="C71" s="1416" t="s">
        <v>603</v>
      </c>
      <c r="D71" s="1417"/>
      <c r="E71" s="1417"/>
      <c r="F71" s="1417"/>
      <c r="G71" s="1417"/>
      <c r="H71" s="1417"/>
      <c r="I71" s="8"/>
      <c r="J71" s="8"/>
      <c r="K71" s="8"/>
      <c r="L71" s="8"/>
      <c r="M71" s="8"/>
      <c r="N71" s="8"/>
      <c r="O71" s="8"/>
      <c r="P71" s="8"/>
      <c r="Q71" s="8"/>
      <c r="R71" s="8"/>
      <c r="S71" s="8"/>
      <c r="T71" s="8"/>
      <c r="U71" s="8"/>
      <c r="V71" s="204"/>
      <c r="W71" s="8"/>
      <c r="X71" s="8"/>
      <c r="Y71" s="8"/>
      <c r="Z71" s="8"/>
      <c r="AA71" s="8"/>
      <c r="AB71" s="8"/>
      <c r="AC71" s="8"/>
      <c r="AD71" s="8"/>
      <c r="AE71" s="8"/>
      <c r="AF71" s="8"/>
      <c r="AG71" s="8"/>
      <c r="AH71" s="218"/>
      <c r="AI71" s="218"/>
      <c r="AJ71" s="218"/>
      <c r="AK71" s="218"/>
      <c r="AL71" s="218"/>
      <c r="AM71" s="218"/>
      <c r="AN71" s="114"/>
      <c r="AO71" s="114"/>
      <c r="AP71" s="114"/>
      <c r="AQ71" s="114"/>
    </row>
    <row r="72" spans="1:43" ht="13.5" customHeight="1">
      <c r="A72" s="113"/>
      <c r="B72" s="113"/>
      <c r="C72" s="113"/>
      <c r="D72" s="113"/>
      <c r="E72" s="113"/>
      <c r="F72" s="113"/>
      <c r="G72" s="113"/>
      <c r="H72" s="113"/>
      <c r="I72" s="113"/>
      <c r="J72" s="113"/>
      <c r="K72" s="113"/>
      <c r="L72" s="113"/>
      <c r="M72" s="113"/>
      <c r="N72" s="113"/>
      <c r="O72" s="113"/>
      <c r="P72" s="113"/>
      <c r="Q72" s="113"/>
      <c r="R72" s="113"/>
      <c r="S72" s="113"/>
      <c r="T72" s="113"/>
      <c r="U72" s="113"/>
      <c r="W72" s="113"/>
      <c r="X72" s="113"/>
      <c r="Y72" s="113"/>
      <c r="Z72" s="113"/>
      <c r="AA72" s="113"/>
      <c r="AB72" s="133"/>
      <c r="AC72" s="113"/>
      <c r="AD72" s="133"/>
      <c r="AE72" s="113"/>
      <c r="AF72" s="113"/>
      <c r="AG72" s="113"/>
      <c r="AH72" s="114"/>
      <c r="AI72" s="114"/>
      <c r="AJ72" s="114"/>
      <c r="AK72" s="114"/>
      <c r="AL72" s="114"/>
      <c r="AM72" s="114"/>
      <c r="AN72" s="114"/>
      <c r="AO72" s="114"/>
      <c r="AP72" s="114"/>
      <c r="AQ72" s="114"/>
    </row>
    <row r="73" spans="1:43">
      <c r="A73" s="113"/>
      <c r="B73" s="113"/>
      <c r="C73" s="113"/>
      <c r="D73" s="113"/>
      <c r="E73" s="113"/>
      <c r="F73" s="113"/>
      <c r="G73" s="113"/>
      <c r="H73" s="113"/>
      <c r="I73" s="113"/>
      <c r="J73" s="113"/>
      <c r="K73" s="113"/>
      <c r="L73" s="113"/>
      <c r="M73" s="113"/>
      <c r="N73" s="113"/>
      <c r="O73" s="113"/>
      <c r="P73" s="113"/>
      <c r="Q73" s="113"/>
      <c r="R73" s="113"/>
      <c r="S73" s="113"/>
      <c r="T73" s="113"/>
      <c r="U73" s="113"/>
      <c r="W73" s="113"/>
      <c r="X73" s="113"/>
      <c r="Y73" s="113"/>
      <c r="Z73" s="113"/>
      <c r="AA73" s="113"/>
      <c r="AB73" s="133"/>
      <c r="AC73" s="113"/>
      <c r="AD73" s="133"/>
      <c r="AE73" s="113"/>
      <c r="AF73" s="113"/>
      <c r="AG73" s="113"/>
      <c r="AH73" s="114"/>
      <c r="AI73" s="114"/>
      <c r="AJ73" s="114"/>
      <c r="AK73" s="114"/>
      <c r="AL73" s="114"/>
      <c r="AM73" s="114"/>
      <c r="AN73" s="114"/>
      <c r="AO73" s="114"/>
      <c r="AP73" s="114"/>
      <c r="AQ73" s="114"/>
    </row>
    <row r="74" spans="1:43">
      <c r="A74" s="113"/>
      <c r="B74" s="113"/>
      <c r="C74" s="113"/>
      <c r="D74" s="113"/>
      <c r="E74" s="113"/>
      <c r="F74" s="113"/>
      <c r="G74" s="113"/>
      <c r="H74" s="113"/>
      <c r="I74" s="113"/>
      <c r="J74" s="113"/>
      <c r="K74" s="113"/>
      <c r="L74" s="113"/>
      <c r="M74" s="113"/>
      <c r="N74" s="113"/>
      <c r="O74" s="113"/>
      <c r="P74" s="113"/>
      <c r="Q74" s="113"/>
      <c r="R74" s="113"/>
      <c r="S74" s="113"/>
      <c r="T74" s="113"/>
      <c r="U74" s="113"/>
      <c r="W74" s="113"/>
      <c r="X74" s="113"/>
      <c r="Y74" s="113"/>
      <c r="Z74" s="113"/>
      <c r="AA74" s="113"/>
      <c r="AB74" s="133"/>
      <c r="AC74" s="113"/>
      <c r="AD74" s="133"/>
      <c r="AE74" s="113"/>
      <c r="AF74" s="113"/>
      <c r="AG74" s="113"/>
      <c r="AH74" s="114"/>
      <c r="AI74" s="114"/>
      <c r="AJ74" s="114"/>
      <c r="AK74" s="114"/>
      <c r="AL74" s="114"/>
      <c r="AM74" s="114"/>
      <c r="AN74" s="114"/>
      <c r="AO74" s="114"/>
      <c r="AP74" s="114"/>
      <c r="AQ74" s="114"/>
    </row>
    <row r="75" spans="1:43">
      <c r="A75" s="113"/>
      <c r="B75" s="113"/>
      <c r="C75" s="113"/>
      <c r="D75" s="113"/>
      <c r="E75" s="113"/>
      <c r="F75" s="113"/>
      <c r="G75" s="113"/>
      <c r="H75" s="113"/>
      <c r="I75" s="113"/>
      <c r="J75" s="113"/>
      <c r="K75" s="113"/>
      <c r="L75" s="113"/>
      <c r="M75" s="113"/>
      <c r="N75" s="113"/>
      <c r="O75" s="113"/>
      <c r="P75" s="113"/>
      <c r="Q75" s="113"/>
      <c r="R75" s="113"/>
      <c r="S75" s="113"/>
      <c r="T75" s="113"/>
      <c r="U75" s="113"/>
      <c r="W75" s="113"/>
      <c r="X75" s="113"/>
      <c r="Y75" s="113"/>
      <c r="Z75" s="113"/>
      <c r="AA75" s="113"/>
      <c r="AB75" s="133"/>
      <c r="AC75" s="113"/>
      <c r="AD75" s="133"/>
      <c r="AE75" s="113"/>
      <c r="AF75" s="113"/>
      <c r="AG75" s="113"/>
      <c r="AH75" s="114"/>
      <c r="AI75" s="114"/>
      <c r="AJ75" s="114"/>
      <c r="AK75" s="114"/>
      <c r="AL75" s="114"/>
      <c r="AM75" s="114"/>
      <c r="AN75" s="114"/>
      <c r="AO75" s="114"/>
      <c r="AP75" s="114"/>
      <c r="AQ75" s="114"/>
    </row>
    <row r="76" spans="1:43">
      <c r="A76" s="113"/>
      <c r="B76" s="113"/>
      <c r="C76" s="113"/>
      <c r="D76" s="113"/>
      <c r="E76" s="113"/>
      <c r="F76" s="113"/>
      <c r="G76" s="113"/>
      <c r="H76" s="113"/>
      <c r="I76" s="113"/>
      <c r="J76" s="113"/>
      <c r="K76" s="113"/>
      <c r="L76" s="113"/>
      <c r="M76" s="113"/>
      <c r="N76" s="113"/>
      <c r="O76" s="113"/>
      <c r="P76" s="113"/>
      <c r="Q76" s="113"/>
      <c r="R76" s="113"/>
      <c r="S76" s="113"/>
      <c r="T76" s="113"/>
      <c r="U76" s="113"/>
      <c r="W76" s="113"/>
      <c r="X76" s="113"/>
      <c r="Y76" s="113"/>
      <c r="Z76" s="113"/>
      <c r="AA76" s="113"/>
      <c r="AB76" s="133"/>
      <c r="AC76" s="113"/>
      <c r="AD76" s="133"/>
      <c r="AE76" s="113"/>
      <c r="AF76" s="113"/>
      <c r="AG76" s="113"/>
      <c r="AH76" s="114"/>
      <c r="AI76" s="114"/>
      <c r="AJ76" s="114"/>
      <c r="AK76" s="114"/>
      <c r="AL76" s="114"/>
      <c r="AM76" s="114"/>
      <c r="AN76" s="114"/>
      <c r="AO76" s="114"/>
      <c r="AP76" s="114"/>
      <c r="AQ76" s="114"/>
    </row>
    <row r="77" spans="1:43">
      <c r="AB77" s="46"/>
      <c r="AD77" s="46"/>
      <c r="AJ77" s="104"/>
    </row>
    <row r="82" spans="28:32" ht="8.25" customHeight="1"/>
    <row r="84" spans="28:32" ht="9" customHeight="1">
      <c r="AF84" s="9"/>
    </row>
    <row r="85" spans="28:32" ht="8.25" customHeight="1">
      <c r="AB85" s="57"/>
      <c r="AD85" s="57"/>
      <c r="AF85" s="57"/>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8">
    <mergeCell ref="X1:AE1"/>
    <mergeCell ref="C71:H71"/>
    <mergeCell ref="B2:D2"/>
    <mergeCell ref="F45:V45"/>
    <mergeCell ref="F6:V6"/>
    <mergeCell ref="X6:AD6"/>
    <mergeCell ref="X45:AD45"/>
    <mergeCell ref="F5:L5"/>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11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thickBot="1">
      <c r="A1" s="4"/>
      <c r="B1" s="60"/>
      <c r="C1" s="1650" t="s">
        <v>4</v>
      </c>
      <c r="D1" s="1461"/>
      <c r="E1" s="1461"/>
      <c r="F1" s="1461"/>
      <c r="G1" s="1461"/>
      <c r="H1" s="1461"/>
      <c r="I1" s="28"/>
      <c r="J1" s="28"/>
      <c r="K1" s="28"/>
      <c r="L1" s="28"/>
      <c r="M1" s="28"/>
      <c r="N1" s="28"/>
      <c r="O1" s="28"/>
      <c r="P1" s="28"/>
      <c r="Q1" s="28"/>
      <c r="R1" s="28"/>
      <c r="S1" s="28"/>
      <c r="T1" s="28"/>
      <c r="U1" s="28"/>
      <c r="V1" s="28"/>
      <c r="W1" s="28"/>
      <c r="Y1" s="127"/>
      <c r="Z1" s="127"/>
      <c r="AA1" s="127"/>
      <c r="AB1" s="127"/>
      <c r="AC1" s="127"/>
      <c r="AD1" s="127"/>
      <c r="AE1" s="127"/>
      <c r="AF1" s="127"/>
      <c r="AG1" s="4"/>
      <c r="AH1" s="48"/>
      <c r="AI1" s="48"/>
      <c r="AJ1" s="48"/>
      <c r="AK1" s="48"/>
      <c r="AL1" s="48"/>
      <c r="AM1" s="48"/>
      <c r="AN1" s="48"/>
      <c r="AO1" s="48"/>
    </row>
    <row r="2" spans="1:57" ht="6" customHeight="1">
      <c r="A2" s="4"/>
      <c r="B2" s="1651"/>
      <c r="C2" s="1651"/>
      <c r="D2" s="1651"/>
      <c r="E2" s="24"/>
      <c r="F2" s="24"/>
      <c r="G2" s="24"/>
      <c r="H2" s="24"/>
      <c r="I2" s="24"/>
      <c r="J2" s="25"/>
      <c r="K2" s="25"/>
      <c r="L2" s="25"/>
      <c r="M2" s="25"/>
      <c r="N2" s="25"/>
      <c r="O2" s="25"/>
      <c r="P2" s="25"/>
      <c r="Q2" s="25"/>
      <c r="R2" s="25"/>
      <c r="S2" s="25"/>
      <c r="T2" s="25"/>
      <c r="U2" s="25"/>
      <c r="V2" s="25"/>
      <c r="W2" s="25"/>
      <c r="X2" s="25"/>
      <c r="Y2" s="25"/>
      <c r="Z2" s="19"/>
      <c r="AA2" s="19"/>
      <c r="AB2" s="19"/>
      <c r="AC2" s="19"/>
      <c r="AD2" s="19"/>
      <c r="AE2" s="19"/>
      <c r="AF2" s="49"/>
      <c r="AG2" s="4"/>
      <c r="AH2" s="48"/>
      <c r="AI2" s="48"/>
      <c r="AJ2" s="48"/>
      <c r="AK2" s="48"/>
      <c r="AL2" s="48"/>
      <c r="AM2" s="48"/>
      <c r="AN2" s="48"/>
      <c r="AO2" s="48"/>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33"/>
      <c r="AC3" s="8"/>
      <c r="AD3" s="33"/>
      <c r="AE3" s="8"/>
      <c r="AF3" s="20"/>
      <c r="AG3" s="4"/>
      <c r="AH3" s="48"/>
      <c r="AI3" s="48"/>
      <c r="AJ3" s="48"/>
      <c r="AK3" s="48"/>
      <c r="AL3" s="48"/>
      <c r="AM3" s="48"/>
      <c r="AN3" s="48"/>
      <c r="AO3" s="48"/>
    </row>
    <row r="4" spans="1:57" s="12" customFormat="1" ht="13.5" customHeight="1">
      <c r="A4" s="11"/>
      <c r="B4" s="21"/>
      <c r="C4" s="206"/>
      <c r="D4" s="136"/>
      <c r="E4" s="136"/>
      <c r="F4" s="136"/>
      <c r="G4" s="136"/>
      <c r="H4" s="136"/>
      <c r="I4" s="136"/>
      <c r="J4" s="136"/>
      <c r="K4" s="136"/>
      <c r="L4" s="136"/>
      <c r="M4" s="136"/>
      <c r="N4" s="136"/>
      <c r="O4" s="136"/>
      <c r="P4" s="136"/>
      <c r="Q4" s="136"/>
      <c r="R4" s="207"/>
      <c r="S4" s="207"/>
      <c r="T4" s="207"/>
      <c r="U4" s="207"/>
      <c r="V4" s="207"/>
      <c r="W4" s="207"/>
      <c r="X4" s="207"/>
      <c r="Y4" s="207"/>
      <c r="Z4" s="207"/>
      <c r="AA4" s="207"/>
      <c r="AB4" s="207"/>
      <c r="AC4" s="207"/>
      <c r="AD4" s="207"/>
      <c r="AE4" s="207"/>
      <c r="AF4" s="20"/>
      <c r="AG4" s="11"/>
      <c r="AH4" s="107"/>
      <c r="AI4" s="107"/>
      <c r="AJ4" s="107"/>
      <c r="AK4" s="107"/>
      <c r="AL4" s="107"/>
      <c r="AM4" s="107"/>
      <c r="AN4" s="107"/>
      <c r="AO4" s="107"/>
    </row>
    <row r="5" spans="1:57" ht="3.75" customHeight="1">
      <c r="A5" s="4"/>
      <c r="B5" s="8"/>
      <c r="C5" s="13"/>
      <c r="D5" s="13"/>
      <c r="E5" s="13"/>
      <c r="F5" s="1681"/>
      <c r="G5" s="1681"/>
      <c r="H5" s="1681"/>
      <c r="I5" s="1681"/>
      <c r="J5" s="1681"/>
      <c r="K5" s="1681"/>
      <c r="L5" s="1681"/>
      <c r="M5" s="13"/>
      <c r="N5" s="13"/>
      <c r="O5" s="13"/>
      <c r="P5" s="13"/>
      <c r="Q5" s="13"/>
      <c r="R5" s="5"/>
      <c r="S5" s="5"/>
      <c r="T5" s="5"/>
      <c r="U5" s="122"/>
      <c r="V5" s="5"/>
      <c r="W5" s="5"/>
      <c r="X5" s="5"/>
      <c r="Y5" s="5"/>
      <c r="Z5" s="5"/>
      <c r="AA5" s="5"/>
      <c r="AB5" s="5"/>
      <c r="AC5" s="5"/>
      <c r="AD5" s="5"/>
      <c r="AE5" s="5"/>
      <c r="AF5" s="20"/>
      <c r="AG5" s="4"/>
      <c r="AH5" s="48"/>
      <c r="AI5" s="48"/>
      <c r="AJ5" s="48"/>
      <c r="AK5" s="48"/>
      <c r="AL5" s="48"/>
      <c r="AM5" s="48"/>
      <c r="AN5" s="48"/>
      <c r="AO5" s="48"/>
    </row>
    <row r="6" spans="1:57" ht="9.75" customHeight="1">
      <c r="A6" s="4"/>
      <c r="B6" s="8"/>
      <c r="C6" s="13"/>
      <c r="D6" s="13"/>
      <c r="E6" s="15"/>
      <c r="F6" s="1613"/>
      <c r="G6" s="1613"/>
      <c r="H6" s="1613"/>
      <c r="I6" s="1613"/>
      <c r="J6" s="1613"/>
      <c r="K6" s="1613"/>
      <c r="L6" s="1613"/>
      <c r="M6" s="1613"/>
      <c r="N6" s="1613"/>
      <c r="O6" s="1613"/>
      <c r="P6" s="1613"/>
      <c r="Q6" s="1613"/>
      <c r="R6" s="1613"/>
      <c r="S6" s="1613"/>
      <c r="T6" s="1613"/>
      <c r="U6" s="1613"/>
      <c r="V6" s="1613"/>
      <c r="W6" s="15"/>
      <c r="X6" s="1613"/>
      <c r="Y6" s="1613"/>
      <c r="Z6" s="1613"/>
      <c r="AA6" s="1613"/>
      <c r="AB6" s="1613"/>
      <c r="AC6" s="1613"/>
      <c r="AD6" s="1613"/>
      <c r="AE6" s="15"/>
      <c r="AF6" s="20"/>
      <c r="AG6" s="4"/>
      <c r="AH6" s="48"/>
      <c r="AI6" s="48"/>
      <c r="AJ6" s="48"/>
      <c r="AK6" s="48"/>
      <c r="AL6" s="48"/>
      <c r="AM6" s="48"/>
      <c r="AN6" s="48"/>
      <c r="AO6" s="48"/>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22"/>
      <c r="AG7" s="4"/>
      <c r="AH7" s="48"/>
      <c r="AI7" s="219"/>
      <c r="AJ7" s="219"/>
      <c r="AK7" s="219"/>
      <c r="AL7" s="48"/>
      <c r="AM7" s="48"/>
      <c r="AN7" s="48"/>
      <c r="AO7" s="48"/>
    </row>
    <row r="8" spans="1:57" s="103" customFormat="1" ht="13.5" hidden="1" customHeight="1">
      <c r="A8" s="99"/>
      <c r="B8" s="100"/>
      <c r="C8" s="1683"/>
      <c r="D8" s="1683"/>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02"/>
      <c r="AG8" s="99"/>
      <c r="AH8" s="211"/>
      <c r="AI8" s="219"/>
      <c r="AJ8" s="219"/>
      <c r="AK8" s="219"/>
      <c r="AL8" s="211"/>
      <c r="AM8" s="211"/>
      <c r="AN8" s="211"/>
      <c r="AO8" s="211"/>
    </row>
    <row r="9" spans="1:57" s="103" customFormat="1" ht="6" hidden="1" customHeight="1">
      <c r="A9" s="99"/>
      <c r="B9" s="100"/>
      <c r="C9" s="116"/>
      <c r="D9" s="11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2"/>
      <c r="AG9" s="99"/>
      <c r="AH9" s="211"/>
      <c r="AI9" s="219"/>
      <c r="AJ9" s="219"/>
      <c r="AK9" s="219"/>
      <c r="AL9" s="211"/>
      <c r="AM9" s="211"/>
      <c r="AN9" s="211"/>
      <c r="AO9" s="211"/>
    </row>
    <row r="10" spans="1:57" s="123" customFormat="1" ht="15" customHeight="1">
      <c r="A10" s="119"/>
      <c r="B10" s="210"/>
      <c r="C10" s="120"/>
      <c r="D10" s="121"/>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208"/>
      <c r="AG10" s="119"/>
      <c r="AH10" s="212"/>
      <c r="AI10" s="219"/>
      <c r="AJ10" s="219"/>
      <c r="AK10" s="219"/>
      <c r="AL10" s="135"/>
      <c r="AM10" s="135"/>
      <c r="AN10" s="107"/>
      <c r="AO10" s="107"/>
      <c r="AP10" s="12"/>
      <c r="AQ10" s="12"/>
      <c r="AR10"/>
      <c r="AS10" s="47"/>
      <c r="AT10" s="12"/>
      <c r="AU10" s="12"/>
      <c r="AV10" s="12"/>
      <c r="AW10" s="12"/>
      <c r="AX10" s="12"/>
      <c r="AY10" s="12"/>
      <c r="AZ10" s="12"/>
      <c r="BA10" s="12"/>
      <c r="BB10" s="12"/>
      <c r="BC10" s="12"/>
      <c r="BD10" s="12"/>
      <c r="BE10" s="12"/>
    </row>
    <row r="11" spans="1:57" ht="12" customHeight="1">
      <c r="A11" s="4"/>
      <c r="B11" s="8"/>
      <c r="C11" s="94"/>
      <c r="D11" s="18"/>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55"/>
      <c r="AC11" s="203"/>
      <c r="AD11" s="55"/>
      <c r="AE11" s="203"/>
      <c r="AF11" s="22"/>
      <c r="AG11" s="4"/>
      <c r="AH11" s="48"/>
      <c r="AI11" s="219"/>
      <c r="AJ11" s="219"/>
      <c r="AK11" s="219"/>
      <c r="AL11" s="48"/>
      <c r="AM11" s="48"/>
      <c r="AN11" s="48"/>
      <c r="AO11" s="48"/>
      <c r="AS11" s="47"/>
    </row>
    <row r="12" spans="1:57" ht="12" customHeight="1">
      <c r="A12" s="4"/>
      <c r="B12" s="8"/>
      <c r="C12" s="94"/>
      <c r="D12" s="18"/>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55"/>
      <c r="AC12" s="203"/>
      <c r="AD12" s="55"/>
      <c r="AE12" s="203"/>
      <c r="AF12" s="22"/>
      <c r="AG12" s="4"/>
      <c r="AH12" s="48"/>
      <c r="AI12" s="219"/>
      <c r="AJ12" s="219"/>
      <c r="AK12" s="219"/>
      <c r="AL12" s="48"/>
      <c r="AM12" s="48"/>
      <c r="AN12" s="48"/>
      <c r="AO12" s="48"/>
      <c r="AS12" s="47"/>
    </row>
    <row r="13" spans="1:57" ht="12" customHeight="1">
      <c r="A13" s="4"/>
      <c r="B13" s="8"/>
      <c r="C13" s="94"/>
      <c r="D13" s="18"/>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55"/>
      <c r="AC13" s="203"/>
      <c r="AD13" s="55"/>
      <c r="AE13" s="203"/>
      <c r="AF13" s="22"/>
      <c r="AG13" s="4"/>
      <c r="AH13" s="48"/>
      <c r="AI13" s="219"/>
      <c r="AJ13" s="219"/>
      <c r="AK13" s="219"/>
      <c r="AL13" s="48"/>
      <c r="AM13" s="48"/>
      <c r="AN13" s="48"/>
      <c r="AO13" s="48"/>
      <c r="AS13" s="47"/>
    </row>
    <row r="14" spans="1:57" ht="12" customHeight="1">
      <c r="A14" s="4"/>
      <c r="B14" s="8"/>
      <c r="C14" s="94"/>
      <c r="D14" s="18"/>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55"/>
      <c r="AC14" s="203"/>
      <c r="AD14" s="55"/>
      <c r="AE14" s="203"/>
      <c r="AF14" s="22"/>
      <c r="AG14" s="4"/>
      <c r="AH14" s="48"/>
      <c r="AI14" s="48"/>
      <c r="AJ14" s="48"/>
      <c r="AK14" s="48"/>
      <c r="AL14" s="48"/>
      <c r="AM14" s="48"/>
      <c r="AN14" s="48"/>
      <c r="AO14" s="48"/>
      <c r="AS14" s="47"/>
    </row>
    <row r="15" spans="1:57" ht="12" customHeight="1">
      <c r="A15" s="4"/>
      <c r="B15" s="8"/>
      <c r="C15" s="94"/>
      <c r="D15" s="18"/>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55"/>
      <c r="AC15" s="203"/>
      <c r="AD15" s="55"/>
      <c r="AE15" s="203"/>
      <c r="AF15" s="22"/>
      <c r="AG15" s="4"/>
      <c r="AH15" s="48"/>
      <c r="AI15" s="48"/>
      <c r="AJ15" s="48"/>
      <c r="AK15" s="48"/>
      <c r="AL15" s="48"/>
      <c r="AM15" s="48"/>
      <c r="AN15" s="48"/>
      <c r="AO15" s="48"/>
    </row>
    <row r="16" spans="1:57" ht="12" customHeight="1">
      <c r="A16" s="4"/>
      <c r="B16" s="8"/>
      <c r="C16" s="94"/>
      <c r="D16" s="18"/>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55"/>
      <c r="AC16" s="203"/>
      <c r="AD16" s="55"/>
      <c r="AE16" s="203"/>
      <c r="AF16" s="22"/>
      <c r="AG16" s="4"/>
      <c r="AH16" s="48"/>
      <c r="AI16" s="48"/>
      <c r="AJ16" s="48"/>
      <c r="AK16" s="48"/>
      <c r="AL16" s="48"/>
      <c r="AM16" s="48"/>
      <c r="AN16" s="48"/>
      <c r="AO16" s="48"/>
    </row>
    <row r="17" spans="1:45" ht="12" customHeight="1">
      <c r="A17" s="4"/>
      <c r="B17" s="8"/>
      <c r="C17" s="94"/>
      <c r="D17" s="18"/>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55"/>
      <c r="AC17" s="203"/>
      <c r="AD17" s="55"/>
      <c r="AE17" s="203"/>
      <c r="AF17" s="22"/>
      <c r="AG17" s="4"/>
      <c r="AH17" s="48"/>
      <c r="AI17" s="48"/>
      <c r="AJ17" s="48"/>
      <c r="AK17" s="48"/>
      <c r="AL17" s="48"/>
      <c r="AM17" s="48"/>
      <c r="AN17" s="48"/>
      <c r="AO17" s="48"/>
    </row>
    <row r="18" spans="1:45" ht="12" customHeight="1">
      <c r="A18" s="4"/>
      <c r="B18" s="8"/>
      <c r="C18" s="94"/>
      <c r="D18" s="18"/>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55"/>
      <c r="AC18" s="203"/>
      <c r="AD18" s="55"/>
      <c r="AE18" s="203"/>
      <c r="AF18" s="22"/>
      <c r="AG18" s="4"/>
      <c r="AH18" s="48"/>
      <c r="AI18" s="48"/>
      <c r="AJ18" s="48"/>
      <c r="AK18" s="48"/>
      <c r="AL18" s="48"/>
      <c r="AM18" s="48"/>
      <c r="AN18" s="48"/>
      <c r="AO18" s="48"/>
    </row>
    <row r="19" spans="1:45" ht="12" customHeight="1">
      <c r="A19" s="4"/>
      <c r="B19" s="8"/>
      <c r="C19" s="94"/>
      <c r="D19" s="18"/>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55"/>
      <c r="AC19" s="203"/>
      <c r="AD19" s="55"/>
      <c r="AE19" s="203"/>
      <c r="AF19" s="22"/>
      <c r="AG19" s="4"/>
      <c r="AH19" s="48"/>
      <c r="AI19" s="48"/>
      <c r="AJ19" s="48"/>
      <c r="AK19" s="48"/>
      <c r="AL19" s="48"/>
      <c r="AM19" s="48"/>
      <c r="AN19" s="48"/>
      <c r="AO19" s="48"/>
    </row>
    <row r="20" spans="1:45" ht="12" customHeight="1">
      <c r="A20" s="4"/>
      <c r="B20" s="8"/>
      <c r="C20" s="94"/>
      <c r="D20" s="18"/>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55"/>
      <c r="AC20" s="203"/>
      <c r="AD20" s="55"/>
      <c r="AE20" s="203"/>
      <c r="AF20" s="22"/>
      <c r="AG20" s="4"/>
      <c r="AH20" s="48"/>
      <c r="AI20" s="48"/>
      <c r="AJ20" s="48"/>
      <c r="AK20" s="48"/>
      <c r="AL20" s="48"/>
      <c r="AM20" s="48"/>
      <c r="AN20" s="48"/>
      <c r="AO20" s="48"/>
    </row>
    <row r="21" spans="1:45" ht="12" customHeight="1">
      <c r="A21" s="4"/>
      <c r="B21" s="8"/>
      <c r="C21" s="94"/>
      <c r="D21" s="18"/>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55"/>
      <c r="AC21" s="203"/>
      <c r="AD21" s="55"/>
      <c r="AE21" s="203"/>
      <c r="AF21" s="22"/>
      <c r="AG21" s="4"/>
      <c r="AH21" s="48"/>
      <c r="AI21" s="48"/>
      <c r="AJ21" s="48"/>
      <c r="AK21" s="48"/>
      <c r="AL21" s="48"/>
      <c r="AM21" s="48"/>
      <c r="AN21" s="48"/>
      <c r="AO21" s="48"/>
    </row>
    <row r="22" spans="1:45" ht="12" customHeight="1">
      <c r="A22" s="4"/>
      <c r="B22" s="8"/>
      <c r="C22" s="94"/>
      <c r="D22" s="18"/>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55"/>
      <c r="AC22" s="203"/>
      <c r="AD22" s="55"/>
      <c r="AE22" s="203"/>
      <c r="AF22" s="22"/>
      <c r="AG22" s="4"/>
      <c r="AH22" s="48"/>
      <c r="AI22" s="48"/>
      <c r="AJ22" s="48"/>
      <c r="AK22" s="48"/>
      <c r="AL22" s="48"/>
      <c r="AM22" s="48"/>
      <c r="AN22" s="48"/>
      <c r="AO22" s="48"/>
    </row>
    <row r="23" spans="1:45" ht="12" customHeight="1">
      <c r="A23" s="4"/>
      <c r="B23" s="8"/>
      <c r="C23" s="94"/>
      <c r="D23" s="18"/>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55"/>
      <c r="AC23" s="203"/>
      <c r="AD23" s="55"/>
      <c r="AE23" s="203"/>
      <c r="AF23" s="22"/>
      <c r="AG23" s="4"/>
      <c r="AH23" s="48"/>
      <c r="AI23" s="48"/>
      <c r="AJ23" s="48"/>
      <c r="AK23" s="48"/>
      <c r="AL23" s="48"/>
      <c r="AM23" s="48"/>
      <c r="AN23" s="48"/>
      <c r="AO23" s="48"/>
    </row>
    <row r="24" spans="1:45" ht="12" customHeight="1">
      <c r="A24" s="4"/>
      <c r="B24" s="8"/>
      <c r="C24" s="94"/>
      <c r="D24" s="18"/>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55"/>
      <c r="AC24" s="203"/>
      <c r="AD24" s="55"/>
      <c r="AE24" s="203"/>
      <c r="AF24" s="22"/>
      <c r="AG24" s="4"/>
      <c r="AH24" s="48"/>
      <c r="AI24" s="48"/>
      <c r="AJ24" s="48"/>
      <c r="AK24" s="48"/>
      <c r="AL24" s="48"/>
      <c r="AM24" s="48"/>
      <c r="AN24" s="48"/>
      <c r="AO24" s="48"/>
    </row>
    <row r="25" spans="1:45" ht="12" customHeight="1">
      <c r="A25" s="4"/>
      <c r="B25" s="8"/>
      <c r="C25" s="94"/>
      <c r="D25" s="18"/>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55"/>
      <c r="AC25" s="203"/>
      <c r="AD25" s="55"/>
      <c r="AE25" s="203"/>
      <c r="AF25" s="22"/>
      <c r="AG25" s="4"/>
      <c r="AH25" s="48"/>
      <c r="AI25" s="48"/>
      <c r="AJ25" s="48"/>
      <c r="AK25" s="48"/>
      <c r="AL25" s="48"/>
      <c r="AM25" s="48"/>
      <c r="AN25" s="48"/>
      <c r="AO25" s="48"/>
    </row>
    <row r="26" spans="1:45" ht="12" customHeight="1">
      <c r="A26" s="4"/>
      <c r="B26" s="8"/>
      <c r="C26" s="94"/>
      <c r="D26" s="18"/>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55"/>
      <c r="AC26" s="203"/>
      <c r="AD26" s="55"/>
      <c r="AE26" s="203"/>
      <c r="AF26" s="22"/>
      <c r="AG26" s="4"/>
      <c r="AH26" s="48"/>
      <c r="AI26" s="48"/>
      <c r="AJ26" s="48"/>
      <c r="AK26" s="48"/>
      <c r="AL26" s="48"/>
      <c r="AM26" s="48"/>
      <c r="AN26" s="48"/>
      <c r="AO26" s="48"/>
    </row>
    <row r="27" spans="1:45" ht="12" customHeight="1">
      <c r="A27" s="4"/>
      <c r="B27" s="8"/>
      <c r="C27" s="94"/>
      <c r="D27" s="18"/>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55"/>
      <c r="AC27" s="203"/>
      <c r="AD27" s="55"/>
      <c r="AE27" s="203"/>
      <c r="AF27" s="22"/>
      <c r="AG27" s="4"/>
      <c r="AH27" s="48"/>
      <c r="AI27" s="48"/>
      <c r="AJ27" s="48"/>
      <c r="AK27" s="48"/>
      <c r="AL27" s="48"/>
      <c r="AM27" s="48"/>
      <c r="AN27" s="48"/>
      <c r="AO27" s="48"/>
    </row>
    <row r="28" spans="1:45" ht="12" customHeight="1">
      <c r="A28" s="4"/>
      <c r="B28" s="8"/>
      <c r="C28" s="94"/>
      <c r="D28" s="18"/>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55"/>
      <c r="AC28" s="203"/>
      <c r="AD28" s="55"/>
      <c r="AE28" s="203"/>
      <c r="AF28" s="22"/>
      <c r="AG28" s="4"/>
      <c r="AH28" s="48"/>
      <c r="AI28" s="48"/>
      <c r="AJ28" s="48"/>
      <c r="AK28" s="48"/>
      <c r="AL28" s="48"/>
      <c r="AM28" s="48"/>
      <c r="AN28" s="48"/>
      <c r="AO28" s="48"/>
    </row>
    <row r="29" spans="1:45" ht="12" customHeight="1">
      <c r="A29" s="4"/>
      <c r="B29" s="8"/>
      <c r="C29" s="94"/>
      <c r="D29" s="18"/>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55"/>
      <c r="AC29" s="203"/>
      <c r="AD29" s="55"/>
      <c r="AE29" s="203"/>
      <c r="AF29" s="22"/>
      <c r="AG29" s="4"/>
      <c r="AH29" s="48"/>
      <c r="AI29" s="48"/>
      <c r="AJ29" s="48"/>
      <c r="AK29" s="48"/>
      <c r="AL29" s="48"/>
      <c r="AM29" s="48"/>
      <c r="AN29" s="48"/>
      <c r="AO29" s="48"/>
    </row>
    <row r="30" spans="1:45" ht="12" customHeight="1">
      <c r="A30" s="4"/>
      <c r="B30" s="8"/>
      <c r="C30" s="94"/>
      <c r="D30" s="18"/>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55"/>
      <c r="AC30" s="203"/>
      <c r="AD30" s="55"/>
      <c r="AE30" s="203"/>
      <c r="AF30" s="22"/>
      <c r="AG30" s="4"/>
      <c r="AH30" s="48"/>
      <c r="AI30" s="48"/>
      <c r="AJ30" s="48"/>
      <c r="AK30" s="48"/>
      <c r="AL30" s="48"/>
      <c r="AM30" s="48"/>
      <c r="AN30" s="48"/>
      <c r="AO30" s="48"/>
      <c r="AR30" s="50"/>
      <c r="AS30" s="105"/>
    </row>
    <row r="31" spans="1:45" ht="6" customHeight="1">
      <c r="A31" s="4"/>
      <c r="B31" s="8"/>
      <c r="C31" s="94"/>
      <c r="D31" s="18"/>
      <c r="E31" s="18"/>
      <c r="F31" s="18"/>
      <c r="G31" s="18"/>
      <c r="H31" s="18"/>
      <c r="I31" s="18"/>
      <c r="J31" s="18"/>
      <c r="K31" s="18"/>
      <c r="L31" s="18"/>
      <c r="M31" s="18"/>
      <c r="N31" s="18"/>
      <c r="O31" s="18"/>
      <c r="P31" s="18"/>
      <c r="Q31" s="18"/>
      <c r="R31" s="16"/>
      <c r="S31" s="16"/>
      <c r="T31" s="16"/>
      <c r="U31" s="16"/>
      <c r="V31" s="45"/>
      <c r="W31" s="16"/>
      <c r="X31" s="16"/>
      <c r="Y31" s="16"/>
      <c r="Z31" s="16"/>
      <c r="AA31" s="16"/>
      <c r="AB31" s="16"/>
      <c r="AC31" s="16"/>
      <c r="AD31" s="16"/>
      <c r="AE31" s="16"/>
      <c r="AF31" s="22"/>
      <c r="AG31" s="4"/>
      <c r="AH31" s="48"/>
      <c r="AI31" s="48"/>
      <c r="AJ31" s="48"/>
      <c r="AK31" s="48"/>
      <c r="AL31" s="48"/>
      <c r="AM31" s="48"/>
      <c r="AN31" s="48"/>
      <c r="AO31" s="48"/>
    </row>
    <row r="32" spans="1:45" ht="6" customHeight="1">
      <c r="A32" s="4"/>
      <c r="B32" s="8"/>
      <c r="C32" s="111"/>
      <c r="D32" s="18"/>
      <c r="E32" s="18"/>
      <c r="F32" s="18"/>
      <c r="G32" s="18"/>
      <c r="H32" s="18"/>
      <c r="I32" s="18"/>
      <c r="J32" s="18"/>
      <c r="K32" s="18"/>
      <c r="L32" s="18"/>
      <c r="M32" s="18"/>
      <c r="N32" s="18"/>
      <c r="O32" s="18"/>
      <c r="P32" s="18"/>
      <c r="Q32" s="18"/>
      <c r="R32" s="16"/>
      <c r="S32" s="16"/>
      <c r="T32" s="16"/>
      <c r="U32" s="16"/>
      <c r="V32" s="45"/>
      <c r="W32" s="16"/>
      <c r="X32" s="16"/>
      <c r="Y32" s="16"/>
      <c r="Z32" s="16"/>
      <c r="AA32" s="16"/>
      <c r="AB32" s="16"/>
      <c r="AC32" s="16"/>
      <c r="AD32" s="16"/>
      <c r="AE32" s="16"/>
      <c r="AF32" s="22"/>
      <c r="AG32" s="4"/>
      <c r="AH32" s="48"/>
      <c r="AI32" s="48"/>
      <c r="AJ32" s="48"/>
      <c r="AK32" s="48"/>
      <c r="AL32" s="48"/>
      <c r="AM32" s="48"/>
      <c r="AN32" s="48"/>
      <c r="AO32" s="48"/>
    </row>
    <row r="33" spans="1:53" ht="9" customHeight="1">
      <c r="A33" s="4"/>
      <c r="B33" s="8"/>
      <c r="C33" s="101"/>
      <c r="D33" s="101"/>
      <c r="E33" s="101"/>
      <c r="F33" s="101"/>
      <c r="G33" s="101"/>
      <c r="H33" s="101"/>
      <c r="I33" s="101"/>
      <c r="J33" s="18"/>
      <c r="K33" s="18"/>
      <c r="L33" s="18"/>
      <c r="M33" s="18"/>
      <c r="N33" s="18"/>
      <c r="O33" s="18"/>
      <c r="P33" s="18"/>
      <c r="Q33" s="18"/>
      <c r="R33" s="16"/>
      <c r="S33" s="16"/>
      <c r="T33" s="16"/>
      <c r="U33" s="16"/>
      <c r="V33" s="45"/>
      <c r="W33" s="16"/>
      <c r="X33" s="16"/>
      <c r="Y33" s="16"/>
      <c r="Z33" s="16"/>
      <c r="AA33" s="16"/>
      <c r="AB33" s="16"/>
      <c r="AC33" s="16"/>
      <c r="AD33" s="16"/>
      <c r="AE33" s="16"/>
      <c r="AF33" s="22"/>
      <c r="AG33" s="4"/>
      <c r="AH33" s="48"/>
      <c r="AI33" s="48"/>
      <c r="AJ33" s="48"/>
      <c r="AK33" s="48"/>
      <c r="AL33" s="48"/>
      <c r="AM33" s="48"/>
      <c r="AN33" s="48"/>
      <c r="AO33" s="48"/>
    </row>
    <row r="34" spans="1:53" ht="12.75" customHeight="1">
      <c r="A34" s="4"/>
      <c r="B34" s="8"/>
      <c r="C34" s="94"/>
      <c r="D34" s="18"/>
      <c r="E34" s="18"/>
      <c r="F34" s="18"/>
      <c r="G34" s="18"/>
      <c r="H34" s="18"/>
      <c r="I34" s="18"/>
      <c r="J34" s="18"/>
      <c r="K34" s="18"/>
      <c r="L34" s="18"/>
      <c r="M34" s="18"/>
      <c r="N34" s="18"/>
      <c r="O34" s="18"/>
      <c r="P34" s="18"/>
      <c r="Q34" s="18"/>
      <c r="R34" s="16"/>
      <c r="S34" s="16"/>
      <c r="T34" s="16"/>
      <c r="U34" s="16"/>
      <c r="V34" s="45"/>
      <c r="W34" s="16"/>
      <c r="X34" s="16"/>
      <c r="Y34" s="16"/>
      <c r="Z34" s="16"/>
      <c r="AA34" s="16"/>
      <c r="AB34" s="16"/>
      <c r="AC34" s="16"/>
      <c r="AD34" s="16"/>
      <c r="AE34" s="16"/>
      <c r="AF34" s="22"/>
      <c r="AG34" s="4"/>
      <c r="AH34" s="213"/>
      <c r="AI34" s="214"/>
      <c r="AJ34" s="214"/>
      <c r="AK34" s="214"/>
      <c r="AL34" s="215"/>
      <c r="AM34" s="213"/>
      <c r="AN34" s="213"/>
      <c r="AO34" s="213"/>
      <c r="AP34" s="54"/>
      <c r="AQ34" s="54"/>
      <c r="AR34" s="54"/>
      <c r="AS34" s="54"/>
      <c r="AT34" s="54"/>
      <c r="AU34" s="54"/>
      <c r="AV34" s="54"/>
      <c r="AW34" s="54"/>
      <c r="AX34" s="54"/>
      <c r="AY34" s="54"/>
      <c r="AZ34" s="54"/>
      <c r="BA34" s="54"/>
    </row>
    <row r="35" spans="1:53" ht="12.75" customHeight="1">
      <c r="A35" s="4"/>
      <c r="B35" s="8"/>
      <c r="C35" s="94"/>
      <c r="D35" s="18"/>
      <c r="E35" s="18"/>
      <c r="F35" s="18"/>
      <c r="G35" s="18"/>
      <c r="H35" s="18"/>
      <c r="I35" s="18"/>
      <c r="J35" s="18"/>
      <c r="K35" s="18"/>
      <c r="L35" s="18"/>
      <c r="M35" s="18"/>
      <c r="N35" s="18"/>
      <c r="O35" s="18"/>
      <c r="P35" s="18"/>
      <c r="Q35" s="18"/>
      <c r="R35" s="16"/>
      <c r="S35" s="16"/>
      <c r="T35" s="16"/>
      <c r="U35" s="16"/>
      <c r="V35" s="45"/>
      <c r="W35" s="16"/>
      <c r="X35" s="16"/>
      <c r="Y35" s="16"/>
      <c r="Z35" s="16"/>
      <c r="AA35" s="16"/>
      <c r="AB35" s="16"/>
      <c r="AC35" s="16"/>
      <c r="AD35" s="16"/>
      <c r="AE35" s="16"/>
      <c r="AF35" s="22"/>
      <c r="AG35" s="4"/>
      <c r="AH35" s="213"/>
      <c r="AI35" s="48"/>
      <c r="AJ35" s="48" t="s">
        <v>36</v>
      </c>
      <c r="AK35" s="48"/>
      <c r="AL35" s="48"/>
      <c r="AM35" s="48"/>
      <c r="AN35" s="48"/>
      <c r="AO35" s="48"/>
    </row>
    <row r="36" spans="1:53" ht="15.75" customHeight="1">
      <c r="A36" s="4"/>
      <c r="B36" s="8"/>
      <c r="C36" s="94"/>
      <c r="D36" s="18"/>
      <c r="E36" s="18"/>
      <c r="F36" s="18"/>
      <c r="G36" s="18"/>
      <c r="H36" s="18"/>
      <c r="I36" s="18"/>
      <c r="J36" s="18"/>
      <c r="K36" s="18"/>
      <c r="L36" s="18"/>
      <c r="M36" s="18"/>
      <c r="N36" s="18"/>
      <c r="O36" s="18"/>
      <c r="P36" s="18"/>
      <c r="Q36" s="18"/>
      <c r="R36" s="16"/>
      <c r="S36" s="16"/>
      <c r="T36" s="16"/>
      <c r="U36" s="16"/>
      <c r="V36" s="45"/>
      <c r="W36" s="16"/>
      <c r="X36" s="16"/>
      <c r="Y36" s="16"/>
      <c r="Z36" s="16"/>
      <c r="AA36" s="16"/>
      <c r="AB36" s="16"/>
      <c r="AC36" s="16"/>
      <c r="AD36" s="16"/>
      <c r="AE36" s="16"/>
      <c r="AF36" s="22"/>
      <c r="AG36" s="4"/>
      <c r="AH36" s="213"/>
      <c r="AI36" s="48"/>
      <c r="AJ36" s="48"/>
      <c r="AK36" s="48"/>
      <c r="AL36" s="48"/>
      <c r="AM36" s="48"/>
      <c r="AN36" s="48"/>
      <c r="AO36" s="48"/>
    </row>
    <row r="37" spans="1:53" ht="20.25" customHeight="1">
      <c r="A37" s="4"/>
      <c r="B37" s="8"/>
      <c r="C37" s="94"/>
      <c r="D37" s="18"/>
      <c r="E37" s="18"/>
      <c r="F37" s="18"/>
      <c r="G37" s="18"/>
      <c r="H37" s="18"/>
      <c r="I37" s="18"/>
      <c r="J37" s="18"/>
      <c r="K37" s="18"/>
      <c r="L37" s="18"/>
      <c r="M37" s="18"/>
      <c r="N37" s="18"/>
      <c r="O37" s="18"/>
      <c r="P37" s="18"/>
      <c r="Q37" s="18"/>
      <c r="R37" s="16"/>
      <c r="S37" s="16"/>
      <c r="T37" s="16"/>
      <c r="U37" s="16"/>
      <c r="V37" s="45"/>
      <c r="W37" s="16"/>
      <c r="X37" s="16"/>
      <c r="Y37" s="16"/>
      <c r="Z37" s="16"/>
      <c r="AA37" s="16"/>
      <c r="AB37" s="16"/>
      <c r="AC37" s="16"/>
      <c r="AD37" s="16"/>
      <c r="AE37" s="16"/>
      <c r="AF37" s="22"/>
      <c r="AG37" s="4"/>
      <c r="AH37" s="216"/>
      <c r="AI37" s="48"/>
      <c r="AJ37" s="48"/>
      <c r="AK37" s="48"/>
      <c r="AL37" s="48"/>
      <c r="AM37" s="48"/>
      <c r="AN37" s="48"/>
      <c r="AO37" s="48"/>
    </row>
    <row r="38" spans="1:53" ht="15.75" customHeight="1">
      <c r="A38" s="4"/>
      <c r="B38" s="8"/>
      <c r="C38" s="94"/>
      <c r="D38" s="18"/>
      <c r="E38" s="18"/>
      <c r="F38" s="18"/>
      <c r="G38" s="18"/>
      <c r="H38" s="18"/>
      <c r="I38" s="18"/>
      <c r="J38" s="18"/>
      <c r="K38" s="18"/>
      <c r="L38" s="18"/>
      <c r="M38" s="18"/>
      <c r="N38" s="18"/>
      <c r="O38" s="18"/>
      <c r="P38" s="18"/>
      <c r="Q38" s="18"/>
      <c r="R38" s="16"/>
      <c r="S38" s="16"/>
      <c r="T38" s="16"/>
      <c r="U38" s="16"/>
      <c r="V38" s="45"/>
      <c r="W38" s="16"/>
      <c r="X38" s="16"/>
      <c r="Y38" s="16"/>
      <c r="Z38" s="16"/>
      <c r="AA38" s="16"/>
      <c r="AB38" s="16"/>
      <c r="AC38" s="16"/>
      <c r="AD38" s="16"/>
      <c r="AE38" s="16"/>
      <c r="AF38" s="22"/>
      <c r="AG38" s="4"/>
      <c r="AH38" s="213"/>
      <c r="AI38" s="48"/>
      <c r="AJ38" s="48"/>
      <c r="AK38" s="48"/>
      <c r="AL38" s="48"/>
      <c r="AM38" s="48"/>
      <c r="AN38" s="48"/>
      <c r="AO38" s="48"/>
    </row>
    <row r="39" spans="1:53" ht="12.75" customHeight="1">
      <c r="A39" s="4"/>
      <c r="B39" s="8"/>
      <c r="C39" s="94"/>
      <c r="D39" s="18"/>
      <c r="E39" s="18"/>
      <c r="F39" s="18"/>
      <c r="G39" s="18"/>
      <c r="H39" s="18"/>
      <c r="I39" s="18"/>
      <c r="J39" s="18"/>
      <c r="K39" s="18"/>
      <c r="L39" s="18"/>
      <c r="M39" s="18"/>
      <c r="N39" s="18"/>
      <c r="O39" s="18"/>
      <c r="P39" s="18"/>
      <c r="Q39" s="18"/>
      <c r="R39" s="16"/>
      <c r="S39" s="16"/>
      <c r="T39" s="16"/>
      <c r="U39" s="16"/>
      <c r="V39" s="45"/>
      <c r="W39" s="16"/>
      <c r="X39" s="16"/>
      <c r="Y39" s="16"/>
      <c r="Z39" s="16"/>
      <c r="AA39" s="16"/>
      <c r="AB39" s="16"/>
      <c r="AC39" s="16"/>
      <c r="AD39" s="16"/>
      <c r="AE39" s="16"/>
      <c r="AF39" s="22"/>
      <c r="AG39" s="4"/>
      <c r="AH39" s="213"/>
      <c r="AI39" s="48"/>
      <c r="AJ39" s="48"/>
      <c r="AK39" s="48"/>
      <c r="AL39" s="48"/>
      <c r="AM39" s="48"/>
      <c r="AN39" s="48"/>
      <c r="AO39" s="48"/>
    </row>
    <row r="40" spans="1:53" ht="12" customHeight="1">
      <c r="A40" s="4"/>
      <c r="B40" s="8"/>
      <c r="C40" s="94"/>
      <c r="D40" s="18"/>
      <c r="E40" s="18"/>
      <c r="F40" s="18"/>
      <c r="G40" s="18"/>
      <c r="H40" s="18"/>
      <c r="I40" s="18"/>
      <c r="J40" s="18"/>
      <c r="K40" s="18"/>
      <c r="L40" s="18"/>
      <c r="M40" s="18"/>
      <c r="N40" s="18"/>
      <c r="O40" s="18"/>
      <c r="P40" s="18"/>
      <c r="Q40" s="18"/>
      <c r="R40" s="16"/>
      <c r="S40" s="16"/>
      <c r="T40" s="16"/>
      <c r="U40" s="16"/>
      <c r="V40" s="45"/>
      <c r="W40" s="16"/>
      <c r="X40" s="16"/>
      <c r="Y40" s="16"/>
      <c r="Z40" s="16"/>
      <c r="AA40" s="16"/>
      <c r="AB40" s="16"/>
      <c r="AC40" s="16"/>
      <c r="AD40" s="16"/>
      <c r="AE40" s="16"/>
      <c r="AF40" s="22"/>
      <c r="AG40" s="4"/>
      <c r="AH40" s="213"/>
      <c r="AI40" s="48"/>
      <c r="AJ40" s="48"/>
      <c r="AK40" s="48"/>
      <c r="AL40" s="48"/>
      <c r="AM40" s="48"/>
      <c r="AN40" s="48"/>
      <c r="AO40" s="48"/>
    </row>
    <row r="41" spans="1:53" ht="12.75" customHeight="1">
      <c r="A41" s="4"/>
      <c r="B41" s="8"/>
      <c r="C41" s="94"/>
      <c r="D41" s="18"/>
      <c r="E41" s="18"/>
      <c r="F41" s="18"/>
      <c r="G41" s="18"/>
      <c r="H41" s="18"/>
      <c r="I41" s="18"/>
      <c r="J41" s="18"/>
      <c r="K41" s="18"/>
      <c r="L41" s="18"/>
      <c r="M41" s="18"/>
      <c r="N41" s="18"/>
      <c r="O41" s="18"/>
      <c r="P41" s="18"/>
      <c r="Q41" s="18"/>
      <c r="R41" s="16"/>
      <c r="S41" s="16"/>
      <c r="T41" s="16"/>
      <c r="U41" s="16"/>
      <c r="V41" s="45"/>
      <c r="W41" s="16"/>
      <c r="X41" s="16"/>
      <c r="Y41" s="16"/>
      <c r="Z41" s="16"/>
      <c r="AA41" s="16"/>
      <c r="AB41" s="16"/>
      <c r="AC41" s="16"/>
      <c r="AD41" s="16"/>
      <c r="AE41" s="16"/>
      <c r="AF41" s="22"/>
      <c r="AG41" s="4"/>
      <c r="AH41" s="213"/>
      <c r="AI41" s="48"/>
      <c r="AJ41" s="48"/>
      <c r="AK41" s="48"/>
      <c r="AL41" s="48"/>
      <c r="AM41" s="48"/>
      <c r="AN41" s="48"/>
      <c r="AO41" s="48"/>
    </row>
    <row r="42" spans="1:53" ht="12.75" customHeight="1">
      <c r="A42" s="4"/>
      <c r="B42" s="8"/>
      <c r="C42" s="94"/>
      <c r="D42" s="18"/>
      <c r="E42" s="18"/>
      <c r="F42" s="18"/>
      <c r="G42" s="18"/>
      <c r="H42" s="18"/>
      <c r="I42" s="18"/>
      <c r="J42" s="18"/>
      <c r="K42" s="18"/>
      <c r="L42" s="18"/>
      <c r="M42" s="18"/>
      <c r="N42" s="18"/>
      <c r="O42" s="18"/>
      <c r="P42" s="18"/>
      <c r="Q42" s="18"/>
      <c r="R42" s="16"/>
      <c r="S42" s="16"/>
      <c r="T42" s="16"/>
      <c r="U42" s="16"/>
      <c r="V42" s="45"/>
      <c r="W42" s="16"/>
      <c r="X42" s="16"/>
      <c r="Y42" s="16"/>
      <c r="Z42" s="16"/>
      <c r="AA42" s="16"/>
      <c r="AB42" s="16"/>
      <c r="AC42" s="16"/>
      <c r="AD42" s="16"/>
      <c r="AE42" s="16"/>
      <c r="AF42" s="22"/>
      <c r="AG42" s="4"/>
      <c r="AH42" s="213"/>
      <c r="AI42" s="48"/>
      <c r="AJ42" s="48"/>
      <c r="AK42" s="48"/>
      <c r="AL42" s="48"/>
      <c r="AM42" s="48"/>
      <c r="AN42" s="48"/>
      <c r="AO42" s="48"/>
    </row>
    <row r="43" spans="1:53" ht="10.5" customHeight="1">
      <c r="A43" s="4"/>
      <c r="B43" s="8"/>
      <c r="C43" s="94"/>
      <c r="D43" s="18"/>
      <c r="E43" s="18"/>
      <c r="F43" s="18"/>
      <c r="G43" s="18"/>
      <c r="H43" s="18"/>
      <c r="I43" s="18"/>
      <c r="J43" s="18"/>
      <c r="K43" s="18"/>
      <c r="L43" s="18"/>
      <c r="M43" s="18"/>
      <c r="N43" s="18"/>
      <c r="O43" s="18"/>
      <c r="P43" s="18"/>
      <c r="Q43" s="18"/>
      <c r="R43" s="16"/>
      <c r="S43" s="16"/>
      <c r="T43" s="16"/>
      <c r="U43" s="16"/>
      <c r="V43" s="45"/>
      <c r="W43" s="16"/>
      <c r="X43" s="16"/>
      <c r="Y43" s="16"/>
      <c r="Z43" s="16"/>
      <c r="AA43" s="16"/>
      <c r="AB43" s="16"/>
      <c r="AC43" s="16"/>
      <c r="AD43" s="16"/>
      <c r="AE43" s="16"/>
      <c r="AF43" s="22"/>
      <c r="AG43" s="4"/>
      <c r="AH43" s="213"/>
      <c r="AI43" s="48"/>
      <c r="AJ43" s="48"/>
      <c r="AK43" s="48"/>
      <c r="AL43" s="48"/>
      <c r="AM43" s="48"/>
      <c r="AN43" s="48"/>
      <c r="AO43" s="48"/>
    </row>
    <row r="44" spans="1:53" ht="19.5" customHeight="1">
      <c r="A44" s="4"/>
      <c r="B44" s="8"/>
      <c r="C44" s="8"/>
      <c r="D44" s="8"/>
      <c r="E44" s="8"/>
      <c r="F44" s="8"/>
      <c r="G44" s="8"/>
      <c r="H44" s="8"/>
      <c r="I44" s="8"/>
      <c r="J44" s="8"/>
      <c r="K44" s="8"/>
      <c r="L44" s="8"/>
      <c r="M44" s="8"/>
      <c r="N44" s="8"/>
      <c r="O44" s="8"/>
      <c r="P44" s="8"/>
      <c r="Q44" s="8"/>
      <c r="R44" s="115"/>
      <c r="S44" s="115"/>
      <c r="T44" s="8"/>
      <c r="U44" s="8"/>
      <c r="V44" s="8"/>
      <c r="W44" s="8"/>
      <c r="X44" s="8"/>
      <c r="Y44" s="8"/>
      <c r="Z44" s="8"/>
      <c r="AA44" s="8"/>
      <c r="AB44" s="33"/>
      <c r="AC44" s="8"/>
      <c r="AD44" s="33"/>
      <c r="AE44" s="8"/>
      <c r="AF44" s="22"/>
      <c r="AG44" s="4"/>
      <c r="AH44" s="48"/>
      <c r="AI44" s="108"/>
      <c r="AJ44" s="48"/>
      <c r="AK44" s="48"/>
      <c r="AL44" s="48"/>
      <c r="AM44" s="48"/>
      <c r="AN44" s="48"/>
      <c r="AO44" s="48"/>
    </row>
    <row r="45" spans="1:53" ht="13.5" customHeight="1">
      <c r="A45" s="4"/>
      <c r="B45" s="8"/>
      <c r="C45" s="206"/>
      <c r="D45" s="136"/>
      <c r="E45" s="136"/>
      <c r="F45" s="136"/>
      <c r="G45" s="136"/>
      <c r="H45" s="136"/>
      <c r="I45" s="136"/>
      <c r="J45" s="136"/>
      <c r="K45" s="136"/>
      <c r="L45" s="136"/>
      <c r="M45" s="136"/>
      <c r="N45" s="136"/>
      <c r="O45" s="136"/>
      <c r="P45" s="136"/>
      <c r="Q45" s="136"/>
      <c r="R45" s="207"/>
      <c r="S45" s="207"/>
      <c r="T45" s="207"/>
      <c r="U45" s="207"/>
      <c r="V45" s="207"/>
      <c r="W45" s="207"/>
      <c r="X45" s="207"/>
      <c r="Y45" s="207"/>
      <c r="Z45" s="207"/>
      <c r="AA45" s="207"/>
      <c r="AB45" s="207"/>
      <c r="AC45" s="207"/>
      <c r="AD45" s="207"/>
      <c r="AE45" s="207"/>
      <c r="AF45" s="22"/>
      <c r="AG45" s="4"/>
      <c r="AH45" s="48"/>
      <c r="AI45" s="48"/>
      <c r="AJ45" s="48"/>
      <c r="AK45" s="48"/>
      <c r="AL45" s="48"/>
      <c r="AM45" s="48"/>
      <c r="AN45" s="48"/>
      <c r="AO45" s="48"/>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22"/>
      <c r="AG46" s="4"/>
      <c r="AH46" s="48"/>
      <c r="AI46" s="48"/>
      <c r="AJ46" s="48"/>
      <c r="AK46" s="48"/>
      <c r="AL46" s="48"/>
      <c r="AM46" s="48"/>
      <c r="AN46" s="48"/>
      <c r="AO46" s="48"/>
    </row>
    <row r="47" spans="1:53" ht="11.25" customHeight="1">
      <c r="A47" s="4"/>
      <c r="B47" s="8"/>
      <c r="C47" s="13"/>
      <c r="D47" s="13"/>
      <c r="E47" s="15"/>
      <c r="F47" s="1613"/>
      <c r="G47" s="1613"/>
      <c r="H47" s="1613"/>
      <c r="I47" s="1613"/>
      <c r="J47" s="1613"/>
      <c r="K47" s="1613"/>
      <c r="L47" s="1613"/>
      <c r="M47" s="1613"/>
      <c r="N47" s="1613"/>
      <c r="O47" s="1613"/>
      <c r="P47" s="1613"/>
      <c r="Q47" s="1613"/>
      <c r="R47" s="1613"/>
      <c r="S47" s="1613"/>
      <c r="T47" s="1613"/>
      <c r="U47" s="1613"/>
      <c r="V47" s="1613"/>
      <c r="W47" s="15"/>
      <c r="X47" s="1613"/>
      <c r="Y47" s="1613"/>
      <c r="Z47" s="1613"/>
      <c r="AA47" s="1613"/>
      <c r="AB47" s="1613"/>
      <c r="AC47" s="1613"/>
      <c r="AD47" s="1613"/>
      <c r="AE47" s="15"/>
      <c r="AF47" s="20"/>
      <c r="AG47" s="4"/>
      <c r="AH47" s="48"/>
      <c r="AI47" s="48"/>
      <c r="AJ47" s="48"/>
      <c r="AK47" s="48"/>
      <c r="AL47" s="48"/>
      <c r="AM47" s="48"/>
      <c r="AN47" s="48"/>
      <c r="AO47" s="48"/>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22"/>
      <c r="AG48" s="4"/>
      <c r="AH48" s="48"/>
      <c r="AI48" s="48"/>
      <c r="AJ48" s="48"/>
      <c r="AK48" s="48"/>
      <c r="AL48" s="48"/>
      <c r="AM48" s="48"/>
      <c r="AN48" s="48"/>
      <c r="AO48" s="48"/>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22"/>
      <c r="AG49" s="4"/>
      <c r="AH49" s="48"/>
      <c r="AI49" s="48"/>
      <c r="AJ49" s="48"/>
      <c r="AK49" s="48"/>
      <c r="AL49" s="48"/>
      <c r="AM49" s="48"/>
      <c r="AN49" s="48"/>
      <c r="AO49" s="48"/>
    </row>
    <row r="50" spans="1:58" s="103" customFormat="1" ht="12" customHeight="1">
      <c r="A50" s="99"/>
      <c r="B50" s="100"/>
      <c r="C50" s="116"/>
      <c r="D50" s="101"/>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02"/>
      <c r="AG50" s="99"/>
      <c r="AH50" s="212"/>
      <c r="AI50" s="219"/>
      <c r="AJ50" s="219"/>
      <c r="AK50" s="219"/>
      <c r="AL50" s="135"/>
      <c r="AM50" s="135"/>
      <c r="AN50" s="48"/>
      <c r="AO50" s="48"/>
      <c r="AP50"/>
      <c r="AQ50"/>
      <c r="AR50"/>
      <c r="AS50"/>
      <c r="AT50"/>
      <c r="AU50"/>
      <c r="AV50"/>
      <c r="AW50"/>
      <c r="AX50"/>
      <c r="AY50"/>
      <c r="AZ50"/>
      <c r="BA50"/>
      <c r="BB50"/>
      <c r="BC50"/>
      <c r="BD50"/>
      <c r="BE50"/>
      <c r="BF50"/>
    </row>
    <row r="51" spans="1:58" ht="12" customHeight="1">
      <c r="A51" s="4"/>
      <c r="B51" s="8"/>
      <c r="C51" s="94"/>
      <c r="D51" s="18"/>
      <c r="E51" s="203"/>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203"/>
      <c r="AF51" s="22"/>
      <c r="AG51" s="4"/>
      <c r="AH51" s="109"/>
      <c r="AI51" s="219"/>
      <c r="AJ51" s="219"/>
      <c r="AK51" s="219"/>
      <c r="AL51" s="48"/>
      <c r="AM51" s="48"/>
      <c r="AN51" s="48"/>
      <c r="AO51" s="48"/>
    </row>
    <row r="52" spans="1:58" ht="12" customHeight="1">
      <c r="A52" s="4"/>
      <c r="B52" s="8"/>
      <c r="C52" s="94"/>
      <c r="D52" s="18"/>
      <c r="E52" s="203"/>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203"/>
      <c r="AF52" s="22"/>
      <c r="AG52" s="4"/>
      <c r="AH52" s="109"/>
      <c r="AI52" s="219"/>
      <c r="AJ52" s="219"/>
      <c r="AK52" s="219"/>
      <c r="AL52" s="48"/>
      <c r="AM52" s="48"/>
      <c r="AN52" s="48"/>
      <c r="AO52" s="48"/>
    </row>
    <row r="53" spans="1:58" ht="12" customHeight="1">
      <c r="A53" s="4"/>
      <c r="B53" s="8"/>
      <c r="C53" s="94"/>
      <c r="D53" s="18"/>
      <c r="E53" s="203"/>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203"/>
      <c r="AF53" s="22"/>
      <c r="AG53" s="4"/>
      <c r="AH53" s="48"/>
      <c r="AI53" s="219"/>
      <c r="AJ53" s="219"/>
      <c r="AK53" s="219"/>
      <c r="AL53" s="48"/>
      <c r="AM53" s="48"/>
      <c r="AN53" s="48"/>
      <c r="AO53" s="48"/>
    </row>
    <row r="54" spans="1:58" ht="12" customHeight="1">
      <c r="A54" s="4"/>
      <c r="B54" s="8"/>
      <c r="C54" s="94"/>
      <c r="D54" s="18"/>
      <c r="E54" s="203"/>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203"/>
      <c r="AF54" s="22"/>
      <c r="AG54" s="4"/>
      <c r="AH54" s="48"/>
      <c r="AI54" s="219"/>
      <c r="AJ54" s="219"/>
      <c r="AK54" s="219"/>
      <c r="AL54" s="48"/>
      <c r="AM54" s="48"/>
      <c r="AN54" s="48"/>
      <c r="AO54" s="48"/>
    </row>
    <row r="55" spans="1:58" ht="12" customHeight="1">
      <c r="A55" s="4"/>
      <c r="B55" s="8"/>
      <c r="C55" s="94"/>
      <c r="D55" s="18"/>
      <c r="E55" s="203"/>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03"/>
      <c r="AF55" s="22"/>
      <c r="AG55" s="4"/>
      <c r="AH55" s="48"/>
      <c r="AI55" s="219"/>
      <c r="AJ55" s="219"/>
      <c r="AK55" s="219"/>
      <c r="AL55" s="48"/>
      <c r="AM55" s="48"/>
      <c r="AN55" s="48"/>
      <c r="AO55" s="48"/>
    </row>
    <row r="56" spans="1:58" ht="12" customHeight="1">
      <c r="A56" s="4"/>
      <c r="B56" s="8"/>
      <c r="C56" s="94"/>
      <c r="D56" s="18"/>
      <c r="E56" s="203"/>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203"/>
      <c r="AF56" s="22"/>
      <c r="AG56" s="4"/>
      <c r="AH56" s="48"/>
      <c r="AI56" s="219"/>
      <c r="AJ56" s="219"/>
      <c r="AK56" s="219"/>
      <c r="AL56" s="48"/>
      <c r="AM56" s="48"/>
      <c r="AN56" s="48"/>
      <c r="AO56" s="48"/>
    </row>
    <row r="57" spans="1:58" ht="12" customHeight="1">
      <c r="A57" s="4"/>
      <c r="B57" s="8"/>
      <c r="C57" s="94"/>
      <c r="D57" s="18"/>
      <c r="E57" s="203"/>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203"/>
      <c r="AF57" s="22"/>
      <c r="AG57" s="4"/>
      <c r="AH57" s="48"/>
      <c r="AI57" s="48"/>
      <c r="AJ57" s="48"/>
      <c r="AK57" s="48"/>
      <c r="AL57" s="48"/>
      <c r="AM57" s="48"/>
      <c r="AN57" s="48"/>
      <c r="AO57" s="48"/>
    </row>
    <row r="58" spans="1:58" ht="12" customHeight="1">
      <c r="A58" s="4"/>
      <c r="B58" s="8"/>
      <c r="C58" s="94"/>
      <c r="D58" s="18"/>
      <c r="E58" s="203"/>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203"/>
      <c r="AF58" s="22"/>
      <c r="AG58" s="4"/>
      <c r="AH58" s="48"/>
      <c r="AI58" s="48"/>
      <c r="AJ58" s="48"/>
      <c r="AK58" s="48"/>
      <c r="AL58" s="48"/>
      <c r="AM58" s="48"/>
      <c r="AN58" s="48"/>
      <c r="AO58" s="48"/>
    </row>
    <row r="59" spans="1:58" ht="12" customHeight="1">
      <c r="A59" s="4"/>
      <c r="B59" s="8"/>
      <c r="C59" s="94"/>
      <c r="D59" s="18"/>
      <c r="E59" s="203"/>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03"/>
      <c r="AF59" s="22"/>
      <c r="AG59" s="4"/>
      <c r="AH59" s="48"/>
      <c r="AI59" s="48"/>
      <c r="AJ59" s="48"/>
      <c r="AK59" s="48"/>
      <c r="AL59" s="48"/>
      <c r="AM59" s="48"/>
      <c r="AN59" s="48"/>
      <c r="AO59" s="48"/>
    </row>
    <row r="60" spans="1:58" ht="12" customHeight="1">
      <c r="A60" s="4"/>
      <c r="B60" s="8"/>
      <c r="C60" s="94"/>
      <c r="D60" s="18"/>
      <c r="E60" s="203"/>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203"/>
      <c r="AF60" s="22"/>
      <c r="AG60" s="4"/>
      <c r="AH60" s="48"/>
      <c r="AI60" s="48"/>
      <c r="AJ60" s="48"/>
      <c r="AK60" s="48"/>
      <c r="AL60" s="48"/>
      <c r="AM60" s="48"/>
      <c r="AN60" s="48"/>
      <c r="AO60" s="48"/>
    </row>
    <row r="61" spans="1:58" ht="12" customHeight="1">
      <c r="A61" s="4"/>
      <c r="B61" s="8"/>
      <c r="C61" s="94"/>
      <c r="D61" s="18"/>
      <c r="E61" s="203"/>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203"/>
      <c r="AF61" s="22"/>
      <c r="AG61" s="4"/>
      <c r="AH61" s="48"/>
      <c r="AI61" s="48"/>
      <c r="AJ61" s="48"/>
      <c r="AK61" s="48"/>
      <c r="AL61" s="48"/>
      <c r="AM61" s="48"/>
      <c r="AN61" s="48"/>
      <c r="AO61" s="48"/>
    </row>
    <row r="62" spans="1:58" ht="12" customHeight="1">
      <c r="A62" s="4"/>
      <c r="B62" s="8"/>
      <c r="C62" s="94"/>
      <c r="D62" s="18"/>
      <c r="E62" s="203"/>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203"/>
      <c r="AF62" s="22"/>
      <c r="AG62" s="4"/>
      <c r="AH62" s="48"/>
      <c r="AI62" s="48"/>
      <c r="AJ62" s="48"/>
      <c r="AK62" s="48"/>
      <c r="AL62" s="48"/>
      <c r="AM62" s="48"/>
      <c r="AN62" s="48"/>
      <c r="AO62" s="48"/>
    </row>
    <row r="63" spans="1:58" ht="12" customHeight="1">
      <c r="A63" s="4"/>
      <c r="B63" s="8"/>
      <c r="C63" s="94"/>
      <c r="D63" s="18"/>
      <c r="E63" s="203"/>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03"/>
      <c r="AF63" s="22"/>
      <c r="AG63" s="4"/>
      <c r="AH63" s="48"/>
      <c r="AI63" s="48"/>
      <c r="AJ63" s="48"/>
      <c r="AK63" s="48"/>
      <c r="AL63" s="48"/>
      <c r="AM63" s="48"/>
      <c r="AN63" s="48"/>
      <c r="AO63" s="48"/>
    </row>
    <row r="64" spans="1:58" ht="12" customHeight="1">
      <c r="A64" s="4"/>
      <c r="B64" s="8"/>
      <c r="C64" s="94"/>
      <c r="D64" s="18"/>
      <c r="E64" s="203"/>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203"/>
      <c r="AF64" s="22"/>
      <c r="AG64" s="4"/>
      <c r="AH64" s="48"/>
      <c r="AI64" s="48"/>
      <c r="AJ64" s="48"/>
      <c r="AK64" s="48"/>
      <c r="AL64" s="48"/>
      <c r="AM64" s="48"/>
      <c r="AN64" s="48"/>
      <c r="AO64" s="48"/>
    </row>
    <row r="65" spans="1:43" ht="12" customHeight="1">
      <c r="A65" s="4"/>
      <c r="B65" s="8"/>
      <c r="C65" s="94"/>
      <c r="D65" s="18"/>
      <c r="E65" s="203"/>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203"/>
      <c r="AF65" s="22"/>
      <c r="AG65" s="4"/>
      <c r="AH65" s="48"/>
      <c r="AI65" s="48"/>
      <c r="AJ65" s="48"/>
      <c r="AK65" s="48"/>
      <c r="AL65" s="48"/>
      <c r="AM65" s="48"/>
      <c r="AN65" s="48"/>
      <c r="AO65" s="48"/>
    </row>
    <row r="66" spans="1:43" ht="12" customHeight="1">
      <c r="A66" s="4"/>
      <c r="B66" s="8"/>
      <c r="C66" s="94"/>
      <c r="D66" s="18"/>
      <c r="E66" s="203"/>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03"/>
      <c r="AF66" s="22"/>
      <c r="AG66" s="4"/>
      <c r="AH66" s="48"/>
      <c r="AI66" s="48"/>
      <c r="AJ66" s="48"/>
      <c r="AK66" s="48"/>
      <c r="AL66" s="48"/>
      <c r="AM66" s="48"/>
      <c r="AN66" s="48"/>
      <c r="AO66" s="48"/>
    </row>
    <row r="67" spans="1:43" ht="12" customHeight="1">
      <c r="A67" s="4"/>
      <c r="B67" s="8"/>
      <c r="C67" s="94"/>
      <c r="D67" s="18"/>
      <c r="E67" s="203"/>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203"/>
      <c r="AF67" s="22"/>
      <c r="AG67" s="4"/>
      <c r="AH67" s="48"/>
      <c r="AI67" s="48"/>
      <c r="AJ67" s="48"/>
      <c r="AK67" s="48"/>
      <c r="AL67" s="48"/>
      <c r="AM67" s="48"/>
      <c r="AN67" s="48"/>
      <c r="AO67" s="48"/>
    </row>
    <row r="68" spans="1:43" ht="12" customHeight="1">
      <c r="A68" s="4"/>
      <c r="B68" s="8"/>
      <c r="C68" s="94"/>
      <c r="D68" s="18"/>
      <c r="E68" s="203"/>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203"/>
      <c r="AF68" s="22"/>
      <c r="AG68" s="4"/>
      <c r="AH68" s="48"/>
      <c r="AI68" s="48"/>
      <c r="AJ68" s="48"/>
      <c r="AK68" s="48"/>
      <c r="AL68" s="48"/>
      <c r="AM68" s="48"/>
      <c r="AN68" s="48"/>
      <c r="AO68" s="48"/>
    </row>
    <row r="69" spans="1:43" ht="12" customHeight="1">
      <c r="A69" s="4"/>
      <c r="B69" s="8"/>
      <c r="C69" s="94"/>
      <c r="D69" s="18"/>
      <c r="E69" s="203"/>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203"/>
      <c r="AF69" s="22"/>
      <c r="AG69" s="4"/>
      <c r="AH69" s="48"/>
      <c r="AI69" s="48"/>
      <c r="AJ69" s="48"/>
      <c r="AK69" s="48"/>
      <c r="AL69" s="48"/>
      <c r="AM69" s="48"/>
      <c r="AN69" s="48"/>
      <c r="AO69" s="48"/>
    </row>
    <row r="70" spans="1:43" ht="12" customHeight="1">
      <c r="A70" s="4"/>
      <c r="B70" s="8"/>
      <c r="C70" s="94"/>
      <c r="D70" s="18"/>
      <c r="E70" s="203"/>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203"/>
      <c r="AF70" s="22"/>
      <c r="AG70" s="4"/>
      <c r="AH70" s="48"/>
      <c r="AI70" s="48"/>
      <c r="AJ70" s="48"/>
      <c r="AK70" s="48"/>
      <c r="AL70" s="48"/>
      <c r="AM70" s="48"/>
      <c r="AN70" s="48"/>
      <c r="AO70" s="48"/>
    </row>
    <row r="71" spans="1:43" s="130" customFormat="1" ht="9.75" customHeight="1">
      <c r="A71" s="128"/>
      <c r="B71" s="129"/>
      <c r="C71" s="132"/>
      <c r="D71" s="53"/>
      <c r="E71" s="134"/>
      <c r="F71" s="134"/>
      <c r="G71" s="13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9"/>
      <c r="AG71" s="128"/>
      <c r="AH71" s="217"/>
      <c r="AI71" s="217"/>
      <c r="AJ71" s="217"/>
      <c r="AK71" s="217"/>
      <c r="AL71" s="217"/>
      <c r="AM71" s="217"/>
      <c r="AN71" s="217"/>
      <c r="AO71" s="217"/>
    </row>
    <row r="72" spans="1:43" ht="11.25" customHeight="1" thickBot="1">
      <c r="A72" s="4"/>
      <c r="B72" s="1"/>
      <c r="C72" s="93"/>
      <c r="D72" s="18"/>
      <c r="E72" s="205"/>
      <c r="F72" s="205"/>
      <c r="G72" s="205"/>
      <c r="H72" s="205"/>
      <c r="I72" s="205"/>
      <c r="J72" s="205"/>
      <c r="K72" s="205"/>
      <c r="L72" s="205"/>
      <c r="M72" s="205"/>
      <c r="N72" s="205"/>
      <c r="O72" s="205"/>
      <c r="P72" s="205"/>
      <c r="Q72" s="205"/>
      <c r="R72" s="205"/>
      <c r="S72" s="205"/>
      <c r="T72" s="205"/>
      <c r="U72" s="205"/>
      <c r="V72" s="204"/>
      <c r="W72" s="205"/>
      <c r="X72" s="205"/>
      <c r="Y72" s="205"/>
      <c r="Z72" s="205"/>
      <c r="AA72" s="205"/>
      <c r="AB72" s="205"/>
      <c r="AC72" s="205"/>
      <c r="AD72" s="205"/>
      <c r="AE72" s="205"/>
      <c r="AF72" s="22"/>
      <c r="AG72" s="4"/>
      <c r="AH72" s="48"/>
      <c r="AI72" s="48"/>
      <c r="AJ72" s="48"/>
      <c r="AK72" s="48"/>
      <c r="AL72" s="48"/>
      <c r="AM72" s="48"/>
      <c r="AN72" s="48"/>
      <c r="AO72" s="48"/>
    </row>
    <row r="73" spans="1:43" ht="13.5" customHeight="1" thickBot="1">
      <c r="A73" s="4"/>
      <c r="B73" s="1"/>
      <c r="C73" s="1"/>
      <c r="D73" s="1"/>
      <c r="I73" s="8"/>
      <c r="J73" s="8"/>
      <c r="K73" s="8"/>
      <c r="L73" s="8"/>
      <c r="M73" s="8"/>
      <c r="N73" s="8"/>
      <c r="O73" s="8"/>
      <c r="P73" s="8"/>
      <c r="Q73" s="8"/>
      <c r="R73" s="8"/>
      <c r="S73" s="8"/>
      <c r="T73" s="8"/>
      <c r="U73" s="8"/>
      <c r="V73" s="131"/>
      <c r="W73" s="8"/>
      <c r="X73" s="8"/>
      <c r="Y73" s="8"/>
      <c r="Z73" s="1682" t="s">
        <v>603</v>
      </c>
      <c r="AA73" s="1480"/>
      <c r="AB73" s="1480"/>
      <c r="AC73" s="1480"/>
      <c r="AD73" s="1480"/>
      <c r="AE73" s="1663"/>
      <c r="AF73" s="112">
        <v>23</v>
      </c>
      <c r="AG73" s="4"/>
      <c r="AH73" s="218"/>
      <c r="AI73" s="218"/>
      <c r="AJ73" s="218"/>
      <c r="AK73" s="218"/>
      <c r="AL73" s="218"/>
      <c r="AM73" s="218"/>
      <c r="AN73" s="218"/>
      <c r="AO73" s="218"/>
      <c r="AP73" s="114"/>
      <c r="AQ73" s="114"/>
    </row>
    <row r="74" spans="1:43" ht="13.5" customHeight="1">
      <c r="A74" s="113"/>
      <c r="B74" s="113"/>
      <c r="C74" s="113"/>
      <c r="D74" s="113"/>
      <c r="E74" s="113"/>
      <c r="F74" s="113"/>
      <c r="G74" s="113"/>
      <c r="H74" s="113"/>
      <c r="I74" s="113"/>
      <c r="J74" s="113"/>
      <c r="K74" s="113"/>
      <c r="L74" s="113"/>
      <c r="M74" s="113"/>
      <c r="N74" s="113"/>
      <c r="O74" s="113"/>
      <c r="P74" s="113"/>
      <c r="Q74" s="113"/>
      <c r="R74" s="113"/>
      <c r="S74" s="113"/>
      <c r="T74" s="113"/>
      <c r="U74" s="113"/>
      <c r="W74" s="113"/>
      <c r="X74" s="113"/>
      <c r="Y74" s="113"/>
      <c r="Z74" s="113"/>
      <c r="AA74" s="113"/>
      <c r="AB74" s="133"/>
      <c r="AC74" s="113"/>
      <c r="AD74" s="133"/>
      <c r="AE74" s="113"/>
      <c r="AF74" s="113"/>
      <c r="AG74" s="113"/>
      <c r="AH74" s="218"/>
      <c r="AI74" s="218"/>
      <c r="AJ74" s="218"/>
      <c r="AK74" s="218"/>
      <c r="AL74" s="218"/>
      <c r="AM74" s="218"/>
      <c r="AN74" s="218"/>
      <c r="AO74" s="218"/>
      <c r="AP74" s="114"/>
      <c r="AQ74" s="114"/>
    </row>
    <row r="75" spans="1:43">
      <c r="A75" s="113"/>
      <c r="B75" s="113"/>
      <c r="C75" s="113"/>
      <c r="D75" s="113"/>
      <c r="E75" s="113"/>
      <c r="F75" s="113"/>
      <c r="G75" s="113"/>
      <c r="H75" s="113"/>
      <c r="I75" s="113"/>
      <c r="J75" s="113"/>
      <c r="K75" s="113"/>
      <c r="L75" s="113"/>
      <c r="M75" s="113"/>
      <c r="N75" s="113"/>
      <c r="O75" s="113"/>
      <c r="P75" s="113"/>
      <c r="Q75" s="113"/>
      <c r="R75" s="113"/>
      <c r="S75" s="113"/>
      <c r="T75" s="113"/>
      <c r="U75" s="113"/>
      <c r="W75" s="113"/>
      <c r="X75" s="113"/>
      <c r="Y75" s="113"/>
      <c r="Z75" s="113"/>
      <c r="AA75" s="113"/>
      <c r="AB75" s="133"/>
      <c r="AC75" s="113"/>
      <c r="AD75" s="133"/>
      <c r="AE75" s="113"/>
      <c r="AF75" s="113"/>
      <c r="AG75" s="113"/>
      <c r="AH75" s="218"/>
      <c r="AI75" s="218"/>
      <c r="AJ75" s="218"/>
      <c r="AK75" s="218"/>
      <c r="AL75" s="218"/>
      <c r="AM75" s="218"/>
      <c r="AN75" s="218"/>
      <c r="AO75" s="218"/>
      <c r="AP75" s="114"/>
      <c r="AQ75" s="114"/>
    </row>
    <row r="76" spans="1:43">
      <c r="A76" s="113"/>
      <c r="B76" s="113"/>
      <c r="C76" s="113"/>
      <c r="D76" s="113"/>
      <c r="E76" s="113"/>
      <c r="F76" s="113"/>
      <c r="G76" s="113"/>
      <c r="H76" s="113"/>
      <c r="I76" s="113"/>
      <c r="J76" s="113"/>
      <c r="K76" s="113"/>
      <c r="L76" s="113"/>
      <c r="M76" s="113"/>
      <c r="N76" s="113"/>
      <c r="O76" s="113"/>
      <c r="P76" s="113"/>
      <c r="Q76" s="113"/>
      <c r="R76" s="113"/>
      <c r="S76" s="113"/>
      <c r="T76" s="113"/>
      <c r="U76" s="113"/>
      <c r="W76" s="113"/>
      <c r="X76" s="113"/>
      <c r="Y76" s="113"/>
      <c r="Z76" s="113"/>
      <c r="AA76" s="113"/>
      <c r="AB76" s="133"/>
      <c r="AC76" s="113"/>
      <c r="AD76" s="133"/>
      <c r="AE76" s="113"/>
      <c r="AF76" s="113"/>
      <c r="AG76" s="113"/>
      <c r="AH76" s="218"/>
      <c r="AI76" s="218"/>
      <c r="AJ76" s="218"/>
      <c r="AK76" s="218"/>
      <c r="AL76" s="218"/>
      <c r="AM76" s="218"/>
      <c r="AN76" s="218"/>
      <c r="AO76" s="218"/>
      <c r="AP76" s="114"/>
      <c r="AQ76" s="114"/>
    </row>
    <row r="77" spans="1:43">
      <c r="A77" s="113"/>
      <c r="B77" s="113"/>
      <c r="C77" s="113"/>
      <c r="D77" s="113"/>
      <c r="E77" s="113"/>
      <c r="F77" s="113"/>
      <c r="G77" s="113"/>
      <c r="H77" s="113"/>
      <c r="I77" s="113"/>
      <c r="J77" s="113"/>
      <c r="K77" s="113"/>
      <c r="L77" s="113"/>
      <c r="M77" s="113"/>
      <c r="N77" s="113"/>
      <c r="O77" s="113"/>
      <c r="P77" s="113"/>
      <c r="Q77" s="113"/>
      <c r="R77" s="113"/>
      <c r="S77" s="113"/>
      <c r="T77" s="113"/>
      <c r="U77" s="113"/>
      <c r="W77" s="113"/>
      <c r="X77" s="113"/>
      <c r="Y77" s="113"/>
      <c r="Z77" s="113"/>
      <c r="AA77" s="113"/>
      <c r="AB77" s="133"/>
      <c r="AC77" s="113"/>
      <c r="AD77" s="133"/>
      <c r="AE77" s="113"/>
      <c r="AF77" s="113"/>
      <c r="AG77" s="113"/>
      <c r="AH77" s="218"/>
      <c r="AI77" s="218"/>
      <c r="AJ77" s="218"/>
      <c r="AK77" s="218"/>
      <c r="AL77" s="218"/>
      <c r="AM77" s="218"/>
      <c r="AN77" s="218"/>
      <c r="AO77" s="218"/>
      <c r="AP77" s="114"/>
      <c r="AQ77" s="114"/>
    </row>
    <row r="78" spans="1:43">
      <c r="A78" s="113"/>
      <c r="B78" s="113"/>
      <c r="C78" s="113"/>
      <c r="D78" s="113"/>
      <c r="E78" s="113"/>
      <c r="F78" s="113"/>
      <c r="G78" s="113"/>
      <c r="H78" s="113"/>
      <c r="I78" s="113"/>
      <c r="J78" s="113"/>
      <c r="K78" s="113"/>
      <c r="L78" s="113"/>
      <c r="M78" s="113"/>
      <c r="N78" s="113"/>
      <c r="O78" s="113"/>
      <c r="P78" s="113"/>
      <c r="Q78" s="113"/>
      <c r="R78" s="113"/>
      <c r="S78" s="113"/>
      <c r="T78" s="113"/>
      <c r="U78" s="113"/>
      <c r="W78" s="113"/>
      <c r="X78" s="113"/>
      <c r="Y78" s="113"/>
      <c r="Z78" s="113"/>
      <c r="AA78" s="113"/>
      <c r="AB78" s="133"/>
      <c r="AC78" s="113"/>
      <c r="AD78" s="133"/>
      <c r="AE78" s="113"/>
      <c r="AF78" s="113"/>
      <c r="AG78" s="113"/>
      <c r="AH78" s="218"/>
      <c r="AI78" s="218"/>
      <c r="AJ78" s="218"/>
      <c r="AK78" s="218"/>
      <c r="AL78" s="218"/>
      <c r="AM78" s="218"/>
      <c r="AN78" s="218"/>
      <c r="AO78" s="218"/>
      <c r="AP78" s="114"/>
      <c r="AQ78" s="114"/>
    </row>
    <row r="79" spans="1:43">
      <c r="AB79" s="46"/>
      <c r="AD79" s="46"/>
      <c r="AH79" s="48"/>
      <c r="AI79" s="48"/>
      <c r="AJ79" s="109"/>
      <c r="AK79" s="48"/>
      <c r="AL79" s="48"/>
      <c r="AM79" s="48"/>
      <c r="AN79" s="48"/>
      <c r="AO79" s="48"/>
    </row>
    <row r="80" spans="1:43">
      <c r="AH80" s="48"/>
      <c r="AI80" s="48"/>
      <c r="AJ80" s="48"/>
      <c r="AK80" s="48"/>
      <c r="AL80" s="48"/>
      <c r="AM80" s="48"/>
      <c r="AN80" s="48"/>
      <c r="AO80" s="48"/>
    </row>
    <row r="81" spans="28:41">
      <c r="AH81" s="48"/>
      <c r="AI81" s="48"/>
      <c r="AJ81" s="48"/>
      <c r="AK81" s="48"/>
      <c r="AL81" s="48"/>
      <c r="AM81" s="48"/>
      <c r="AN81" s="48"/>
      <c r="AO81" s="48"/>
    </row>
    <row r="82" spans="28:41">
      <c r="AH82" s="48"/>
      <c r="AI82" s="48"/>
      <c r="AJ82" s="48"/>
      <c r="AK82" s="48"/>
      <c r="AL82" s="48"/>
      <c r="AM82" s="48"/>
      <c r="AN82" s="48"/>
      <c r="AO82" s="48"/>
    </row>
    <row r="83" spans="28:41">
      <c r="AH83" s="48"/>
      <c r="AI83" s="48"/>
      <c r="AJ83" s="48"/>
      <c r="AK83" s="48"/>
      <c r="AL83" s="48"/>
      <c r="AM83" s="48"/>
      <c r="AN83" s="48"/>
      <c r="AO83" s="48"/>
    </row>
    <row r="84" spans="28:41" ht="8.25" customHeight="1"/>
    <row r="86" spans="28:41" ht="9" customHeight="1">
      <c r="AF86" s="9"/>
    </row>
    <row r="87" spans="28:41" ht="8.25" customHeight="1">
      <c r="AB87" s="57"/>
      <c r="AD87" s="57"/>
      <c r="AF87" s="57"/>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Z73:AE73"/>
    <mergeCell ref="C1:H1"/>
    <mergeCell ref="B2:D2"/>
    <mergeCell ref="F47:V47"/>
    <mergeCell ref="F6:V6"/>
    <mergeCell ref="C8:D8"/>
    <mergeCell ref="X6:AD6"/>
    <mergeCell ref="X47:AD47"/>
    <mergeCell ref="F5:L5"/>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indexed="47"/>
  </sheetPr>
  <dimension ref="A1:P71"/>
  <sheetViews>
    <sheetView showRuler="0" topLeftCell="A22" workbookViewId="0">
      <selection activeCell="L25" activeCellId="1" sqref="F1:F1048576 L1:L1048576"/>
    </sheetView>
  </sheetViews>
  <sheetFormatPr defaultRowHeight="12.75"/>
  <cols>
    <col min="1" max="1" width="3.28515625" customWidth="1"/>
    <col min="2" max="2" width="2.5703125" customWidth="1"/>
    <col min="3" max="3" width="3" customWidth="1"/>
    <col min="4" max="4" width="23.85546875" customWidth="1"/>
    <col min="5" max="5" width="0.5703125" customWidth="1"/>
    <col min="6" max="6" width="13" customWidth="1"/>
    <col min="7" max="7" width="5.5703125" customWidth="1"/>
    <col min="8" max="8" width="3.28515625" customWidth="1"/>
    <col min="9" max="9" width="13.42578125" customWidth="1"/>
    <col min="10" max="10" width="19.85546875" customWidth="1"/>
    <col min="11" max="11" width="8.28515625" customWidth="1"/>
    <col min="12" max="12" width="3.28515625" customWidth="1"/>
    <col min="13" max="13" width="2.42578125" customWidth="1"/>
    <col min="14" max="14" width="1" customWidth="1"/>
  </cols>
  <sheetData>
    <row r="1" spans="1:14" ht="13.5" customHeight="1">
      <c r="A1" s="143"/>
      <c r="B1" s="193"/>
      <c r="C1" s="1685"/>
      <c r="D1" s="1685"/>
      <c r="E1" s="1685"/>
      <c r="F1" s="1685"/>
      <c r="G1" s="1685"/>
      <c r="H1" s="146"/>
      <c r="I1" s="145"/>
      <c r="J1" s="145"/>
      <c r="K1" s="145"/>
      <c r="L1" s="145"/>
      <c r="M1" s="145"/>
      <c r="N1" s="145"/>
    </row>
    <row r="2" spans="1:14">
      <c r="A2" s="143"/>
      <c r="B2" s="194"/>
      <c r="C2" s="1685"/>
      <c r="D2" s="1685"/>
      <c r="E2" s="1685"/>
      <c r="F2" s="1685"/>
      <c r="G2" s="1685"/>
      <c r="H2" s="146"/>
      <c r="I2" s="145"/>
      <c r="J2" s="195"/>
      <c r="K2" s="145"/>
      <c r="L2" s="145"/>
      <c r="M2" s="145"/>
      <c r="N2" s="143"/>
    </row>
    <row r="3" spans="1:14" ht="33.75">
      <c r="A3" s="143"/>
      <c r="B3" s="145"/>
      <c r="C3" s="146"/>
      <c r="D3" s="146"/>
      <c r="E3" s="146"/>
      <c r="F3" s="146"/>
      <c r="G3" s="146"/>
      <c r="H3" s="146"/>
      <c r="I3" s="196"/>
      <c r="J3" s="145"/>
      <c r="K3" s="145"/>
      <c r="L3" s="197"/>
      <c r="M3" s="145"/>
      <c r="N3" s="143"/>
    </row>
    <row r="4" spans="1:14" s="12" customFormat="1">
      <c r="A4" s="147"/>
      <c r="B4" s="148"/>
      <c r="C4" s="146"/>
      <c r="D4" s="146"/>
      <c r="E4" s="146"/>
      <c r="F4" s="146"/>
      <c r="G4" s="146"/>
      <c r="H4" s="146"/>
      <c r="I4" s="145"/>
      <c r="J4" s="145"/>
      <c r="K4" s="145"/>
      <c r="L4" s="197"/>
      <c r="M4" s="145"/>
      <c r="N4" s="147"/>
    </row>
    <row r="5" spans="1:14">
      <c r="A5" s="143"/>
      <c r="B5" s="145"/>
      <c r="C5" s="146"/>
      <c r="D5" s="146"/>
      <c r="E5" s="146"/>
      <c r="F5" s="146"/>
      <c r="G5" s="146"/>
      <c r="H5" s="146"/>
      <c r="I5" s="145"/>
      <c r="J5" s="145"/>
      <c r="K5" s="145"/>
      <c r="L5" s="197"/>
      <c r="M5" s="145"/>
      <c r="N5" s="143"/>
    </row>
    <row r="6" spans="1:14">
      <c r="A6" s="143"/>
      <c r="B6" s="145"/>
      <c r="C6" s="146"/>
      <c r="D6" s="146"/>
      <c r="E6" s="146"/>
      <c r="F6" s="146"/>
      <c r="G6" s="146"/>
      <c r="H6" s="146"/>
      <c r="I6" s="145"/>
      <c r="J6" s="145"/>
      <c r="K6" s="145"/>
      <c r="L6" s="197"/>
      <c r="M6" s="145"/>
      <c r="N6" s="143"/>
    </row>
    <row r="7" spans="1:14">
      <c r="A7" s="143"/>
      <c r="B7" s="145"/>
      <c r="C7" s="146"/>
      <c r="D7" s="146"/>
      <c r="E7" s="146"/>
      <c r="F7" s="146"/>
      <c r="G7" s="146"/>
      <c r="H7" s="146"/>
      <c r="I7" s="145"/>
      <c r="J7" s="145"/>
      <c r="K7" s="145"/>
      <c r="L7" s="197"/>
      <c r="M7" s="198"/>
      <c r="N7" s="143"/>
    </row>
    <row r="8" spans="1:14">
      <c r="A8" s="143"/>
      <c r="B8" s="145"/>
      <c r="C8" s="146"/>
      <c r="D8" s="146"/>
      <c r="E8" s="146"/>
      <c r="F8" s="146"/>
      <c r="G8" s="146"/>
      <c r="H8" s="146"/>
      <c r="I8" s="145"/>
      <c r="J8" s="145"/>
      <c r="K8" s="145"/>
      <c r="L8" s="197"/>
      <c r="M8" s="198"/>
      <c r="N8" s="143"/>
    </row>
    <row r="9" spans="1:14">
      <c r="A9" s="143"/>
      <c r="B9" s="145"/>
      <c r="C9" s="146"/>
      <c r="D9" s="146"/>
      <c r="E9" s="146"/>
      <c r="F9" s="146"/>
      <c r="G9" s="146"/>
      <c r="H9" s="146"/>
      <c r="I9" s="145"/>
      <c r="J9" s="145"/>
      <c r="K9" s="145"/>
      <c r="L9" s="197"/>
      <c r="M9" s="198"/>
      <c r="N9" s="143"/>
    </row>
    <row r="10" spans="1:14">
      <c r="A10" s="143"/>
      <c r="B10" s="145"/>
      <c r="C10" s="146"/>
      <c r="D10" s="146"/>
      <c r="E10" s="146"/>
      <c r="F10" s="146"/>
      <c r="G10" s="146"/>
      <c r="H10" s="146"/>
      <c r="I10" s="145"/>
      <c r="J10" s="145"/>
      <c r="K10" s="145"/>
      <c r="L10" s="197"/>
      <c r="M10" s="198"/>
      <c r="N10" s="143"/>
    </row>
    <row r="11" spans="1:14">
      <c r="A11" s="143"/>
      <c r="B11" s="145"/>
      <c r="C11" s="146"/>
      <c r="D11" s="146"/>
      <c r="E11" s="146"/>
      <c r="F11" s="146"/>
      <c r="G11" s="146"/>
      <c r="H11" s="146"/>
      <c r="I11" s="145"/>
      <c r="J11" s="145"/>
      <c r="K11" s="145"/>
      <c r="L11" s="197"/>
      <c r="M11" s="198"/>
      <c r="N11" s="143"/>
    </row>
    <row r="12" spans="1:14">
      <c r="A12" s="143"/>
      <c r="B12" s="145"/>
      <c r="C12" s="146"/>
      <c r="D12" s="146"/>
      <c r="E12" s="146"/>
      <c r="F12" s="146"/>
      <c r="G12" s="146"/>
      <c r="H12" s="146"/>
      <c r="I12" s="145"/>
      <c r="J12" s="145"/>
      <c r="K12" s="145"/>
      <c r="L12" s="197"/>
      <c r="M12" s="198"/>
      <c r="N12" s="143"/>
    </row>
    <row r="13" spans="1:14">
      <c r="A13" s="143"/>
      <c r="B13" s="145"/>
      <c r="C13" s="146"/>
      <c r="D13" s="146"/>
      <c r="E13" s="146"/>
      <c r="F13" s="146"/>
      <c r="G13" s="146"/>
      <c r="H13" s="146"/>
      <c r="I13" s="145"/>
      <c r="J13" s="145"/>
      <c r="K13" s="145"/>
      <c r="L13" s="197"/>
      <c r="M13" s="198"/>
      <c r="N13" s="143"/>
    </row>
    <row r="14" spans="1:14">
      <c r="A14" s="143"/>
      <c r="B14" s="145"/>
      <c r="C14" s="146"/>
      <c r="D14" s="146"/>
      <c r="E14" s="146"/>
      <c r="F14" s="146"/>
      <c r="G14" s="146"/>
      <c r="H14" s="146"/>
      <c r="I14" s="145"/>
      <c r="J14" s="145"/>
      <c r="K14" s="145"/>
      <c r="L14" s="197"/>
      <c r="M14" s="198"/>
      <c r="N14" s="143"/>
    </row>
    <row r="15" spans="1:14">
      <c r="A15" s="143"/>
      <c r="B15" s="145"/>
      <c r="C15" s="146"/>
      <c r="D15" s="146"/>
      <c r="E15" s="146"/>
      <c r="F15" s="146"/>
      <c r="G15" s="146"/>
      <c r="H15" s="146"/>
      <c r="I15" s="145"/>
      <c r="J15" s="145"/>
      <c r="K15" s="145"/>
      <c r="L15" s="197"/>
      <c r="M15" s="198"/>
      <c r="N15" s="143"/>
    </row>
    <row r="16" spans="1:14">
      <c r="A16" s="143"/>
      <c r="B16" s="145"/>
      <c r="C16" s="146"/>
      <c r="D16" s="146"/>
      <c r="E16" s="146"/>
      <c r="F16" s="146"/>
      <c r="G16" s="146"/>
      <c r="H16" s="146"/>
      <c r="I16" s="145"/>
      <c r="J16" s="145"/>
      <c r="K16" s="145"/>
      <c r="L16" s="197"/>
      <c r="M16" s="198"/>
      <c r="N16" s="143"/>
    </row>
    <row r="17" spans="1:16">
      <c r="A17" s="143"/>
      <c r="B17" s="145"/>
      <c r="C17" s="146"/>
      <c r="D17" s="146"/>
      <c r="E17" s="146"/>
      <c r="F17" s="146"/>
      <c r="G17" s="146"/>
      <c r="H17" s="146"/>
      <c r="I17" s="145"/>
      <c r="J17" s="145"/>
      <c r="K17" s="145"/>
      <c r="L17" s="197"/>
      <c r="M17" s="198"/>
      <c r="N17" s="143"/>
    </row>
    <row r="18" spans="1:16">
      <c r="A18" s="143"/>
      <c r="B18" s="145"/>
      <c r="C18" s="146"/>
      <c r="D18" s="146"/>
      <c r="E18" s="146"/>
      <c r="F18" s="146"/>
      <c r="G18" s="146"/>
      <c r="H18" s="146"/>
      <c r="I18" s="145"/>
      <c r="J18" s="145"/>
      <c r="K18" s="145"/>
      <c r="L18" s="197"/>
      <c r="M18" s="198"/>
      <c r="N18" s="143"/>
    </row>
    <row r="19" spans="1:16">
      <c r="A19" s="143"/>
      <c r="B19" s="145"/>
      <c r="C19" s="146"/>
      <c r="D19" s="146"/>
      <c r="E19" s="146"/>
      <c r="F19" s="146"/>
      <c r="G19" s="146"/>
      <c r="H19" s="146"/>
      <c r="I19" s="145"/>
      <c r="J19" s="145"/>
      <c r="K19" s="145"/>
      <c r="L19" s="197"/>
      <c r="M19" s="198"/>
      <c r="N19" s="143"/>
    </row>
    <row r="20" spans="1:16">
      <c r="A20" s="143"/>
      <c r="B20" s="145"/>
      <c r="C20" s="146"/>
      <c r="D20" s="146"/>
      <c r="E20" s="146"/>
      <c r="F20" s="146"/>
      <c r="G20" s="146"/>
      <c r="H20" s="146"/>
      <c r="I20" s="145"/>
      <c r="J20" s="145"/>
      <c r="K20" s="145"/>
      <c r="L20" s="197"/>
      <c r="M20" s="198"/>
      <c r="N20" s="143"/>
    </row>
    <row r="21" spans="1:16">
      <c r="A21" s="143"/>
      <c r="B21" s="145"/>
      <c r="C21" s="146"/>
      <c r="D21" s="146"/>
      <c r="E21" s="146"/>
      <c r="F21" s="146"/>
      <c r="G21" s="146"/>
      <c r="H21" s="146"/>
      <c r="I21" s="145"/>
      <c r="J21" s="145"/>
      <c r="K21" s="145"/>
      <c r="L21" s="197"/>
      <c r="M21" s="198"/>
      <c r="N21" s="143"/>
    </row>
    <row r="22" spans="1:16">
      <c r="A22" s="143"/>
      <c r="B22" s="145"/>
      <c r="C22" s="146"/>
      <c r="D22" s="146"/>
      <c r="E22" s="146"/>
      <c r="F22" s="146"/>
      <c r="G22" s="146"/>
      <c r="H22" s="146"/>
      <c r="I22" s="145"/>
      <c r="J22" s="145"/>
      <c r="K22" s="145"/>
      <c r="L22" s="197"/>
      <c r="M22" s="198"/>
      <c r="N22" s="143"/>
    </row>
    <row r="23" spans="1:16">
      <c r="A23" s="143"/>
      <c r="B23" s="145"/>
      <c r="C23" s="146"/>
      <c r="D23" s="146"/>
      <c r="E23" s="146"/>
      <c r="F23" s="146"/>
      <c r="G23" s="146"/>
      <c r="H23" s="146"/>
      <c r="I23" s="145"/>
      <c r="J23" s="145"/>
      <c r="K23" s="145"/>
      <c r="L23" s="197"/>
      <c r="M23" s="198"/>
      <c r="N23" s="143"/>
      <c r="P23" s="7"/>
    </row>
    <row r="24" spans="1:16">
      <c r="A24" s="143"/>
      <c r="B24" s="145"/>
      <c r="C24" s="146"/>
      <c r="D24" s="146"/>
      <c r="E24" s="146"/>
      <c r="F24" s="146"/>
      <c r="G24" s="146"/>
      <c r="H24" s="146"/>
      <c r="I24" s="145"/>
      <c r="J24" s="145"/>
      <c r="K24" s="145"/>
      <c r="L24" s="197"/>
      <c r="M24" s="198"/>
      <c r="N24" s="143"/>
    </row>
    <row r="25" spans="1:16">
      <c r="A25" s="143"/>
      <c r="B25" s="145"/>
      <c r="C25" s="146"/>
      <c r="D25" s="146"/>
      <c r="E25" s="146"/>
      <c r="F25" s="146"/>
      <c r="G25" s="146"/>
      <c r="H25" s="146"/>
      <c r="I25" s="145"/>
      <c r="J25" s="145"/>
      <c r="K25" s="145"/>
      <c r="L25" s="197"/>
      <c r="M25" s="198"/>
      <c r="N25" s="143"/>
    </row>
    <row r="26" spans="1:16">
      <c r="A26" s="143"/>
      <c r="B26" s="145"/>
      <c r="C26" s="146"/>
      <c r="D26" s="146"/>
      <c r="E26" s="146"/>
      <c r="F26" s="146"/>
      <c r="G26" s="146"/>
      <c r="H26" s="146"/>
      <c r="I26" s="145"/>
      <c r="J26" s="145"/>
      <c r="K26" s="145"/>
      <c r="L26" s="197"/>
      <c r="M26" s="198"/>
      <c r="N26" s="143"/>
    </row>
    <row r="27" spans="1:16">
      <c r="A27" s="143"/>
      <c r="B27" s="145"/>
      <c r="C27" s="146"/>
      <c r="D27" s="146"/>
      <c r="E27" s="146"/>
      <c r="F27" s="146"/>
      <c r="G27" s="146"/>
      <c r="H27" s="146"/>
      <c r="I27" s="145"/>
      <c r="J27" s="145"/>
      <c r="K27" s="145"/>
      <c r="L27" s="197"/>
      <c r="M27" s="198"/>
      <c r="N27" s="143"/>
    </row>
    <row r="28" spans="1:16">
      <c r="A28" s="143"/>
      <c r="B28" s="145"/>
      <c r="C28" s="146"/>
      <c r="D28" s="146"/>
      <c r="E28" s="146"/>
      <c r="F28" s="146"/>
      <c r="G28" s="146"/>
      <c r="H28" s="146"/>
      <c r="I28" s="145"/>
      <c r="J28" s="145"/>
      <c r="K28" s="145"/>
      <c r="L28" s="197"/>
      <c r="M28" s="198"/>
      <c r="N28" s="143"/>
    </row>
    <row r="29" spans="1:16" ht="31.5" customHeight="1">
      <c r="A29" s="143"/>
      <c r="B29" s="145"/>
      <c r="C29" s="146"/>
      <c r="D29" s="146"/>
      <c r="E29" s="146"/>
      <c r="F29" s="146"/>
      <c r="G29" s="146"/>
      <c r="H29" s="146"/>
      <c r="I29" s="145"/>
      <c r="J29" s="145"/>
      <c r="K29" s="145"/>
      <c r="L29" s="197"/>
      <c r="M29" s="198"/>
      <c r="N29" s="143"/>
    </row>
    <row r="30" spans="1:16">
      <c r="A30" s="143"/>
      <c r="B30" s="145"/>
      <c r="C30" s="146"/>
      <c r="D30" s="146"/>
      <c r="E30" s="146"/>
      <c r="F30" s="146"/>
      <c r="G30" s="146"/>
      <c r="H30" s="146"/>
      <c r="I30" s="145"/>
      <c r="J30" s="145"/>
      <c r="K30" s="145"/>
      <c r="L30" s="197"/>
      <c r="M30" s="198"/>
      <c r="N30" s="143"/>
    </row>
    <row r="31" spans="1:16">
      <c r="A31" s="143"/>
      <c r="B31" s="145"/>
      <c r="C31" s="146"/>
      <c r="D31" s="146"/>
      <c r="E31" s="146"/>
      <c r="F31" s="146"/>
      <c r="G31" s="146"/>
      <c r="H31" s="146"/>
      <c r="I31" s="145"/>
      <c r="J31" s="145"/>
      <c r="K31" s="145"/>
      <c r="L31" s="197"/>
      <c r="M31" s="198"/>
      <c r="N31" s="143"/>
    </row>
    <row r="32" spans="1:16">
      <c r="A32" s="143"/>
      <c r="B32" s="145"/>
      <c r="C32" s="146"/>
      <c r="D32" s="146"/>
      <c r="E32" s="146"/>
      <c r="F32" s="146"/>
      <c r="G32" s="146"/>
      <c r="H32" s="145"/>
      <c r="I32" s="199"/>
      <c r="J32" s="161"/>
      <c r="K32" s="158"/>
      <c r="L32" s="158"/>
      <c r="M32" s="198"/>
      <c r="N32" s="143"/>
    </row>
    <row r="33" spans="1:14">
      <c r="A33" s="143"/>
      <c r="B33" s="145"/>
      <c r="C33" s="146"/>
      <c r="D33" s="146"/>
      <c r="E33" s="146"/>
      <c r="F33" s="146"/>
      <c r="G33" s="146"/>
      <c r="H33" s="146"/>
      <c r="I33" s="156"/>
      <c r="J33" s="156"/>
      <c r="K33" s="156"/>
      <c r="L33" s="156"/>
      <c r="M33" s="198"/>
      <c r="N33" s="143"/>
    </row>
    <row r="34" spans="1:14">
      <c r="A34" s="143"/>
      <c r="B34" s="145"/>
      <c r="C34" s="146"/>
      <c r="D34" s="146"/>
      <c r="E34" s="146"/>
      <c r="F34" s="146"/>
      <c r="G34" s="146"/>
      <c r="H34" s="146"/>
      <c r="I34" s="156"/>
      <c r="J34" s="156"/>
      <c r="K34" s="156"/>
      <c r="L34" s="156"/>
      <c r="M34" s="198"/>
      <c r="N34" s="143"/>
    </row>
    <row r="35" spans="1:14">
      <c r="A35" s="143"/>
      <c r="B35" s="145"/>
      <c r="C35" s="146"/>
      <c r="D35" s="146"/>
      <c r="E35" s="146"/>
      <c r="F35" s="146"/>
      <c r="G35" s="146"/>
      <c r="H35" s="146"/>
      <c r="I35" s="156"/>
      <c r="J35" s="156"/>
      <c r="K35" s="156"/>
      <c r="L35" s="156"/>
      <c r="M35" s="198"/>
      <c r="N35" s="143"/>
    </row>
    <row r="36" spans="1:14">
      <c r="A36" s="143"/>
      <c r="B36" s="145"/>
      <c r="C36" s="146"/>
      <c r="D36" s="146"/>
      <c r="E36" s="146"/>
      <c r="F36" s="146"/>
      <c r="G36" s="146"/>
      <c r="H36" s="146"/>
      <c r="I36" s="156"/>
      <c r="J36" s="156"/>
      <c r="K36" s="156"/>
      <c r="L36" s="156"/>
      <c r="M36" s="198"/>
      <c r="N36" s="143"/>
    </row>
    <row r="37" spans="1:14">
      <c r="A37" s="143"/>
      <c r="B37" s="145"/>
      <c r="C37" s="146"/>
      <c r="D37" s="146"/>
      <c r="E37" s="146"/>
      <c r="F37" s="146"/>
      <c r="G37" s="146"/>
      <c r="H37" s="146"/>
      <c r="I37" s="157"/>
      <c r="J37" s="157"/>
      <c r="K37" s="157"/>
      <c r="L37" s="157"/>
      <c r="M37" s="198"/>
      <c r="N37" s="143"/>
    </row>
    <row r="38" spans="1:14">
      <c r="A38" s="143"/>
      <c r="B38" s="145"/>
      <c r="C38" s="146"/>
      <c r="D38" s="146"/>
      <c r="E38" s="146"/>
      <c r="F38" s="146"/>
      <c r="G38" s="146"/>
      <c r="H38" s="146"/>
      <c r="I38" s="161"/>
      <c r="J38" s="161"/>
      <c r="K38" s="158"/>
      <c r="L38" s="158"/>
      <c r="M38" s="198"/>
      <c r="N38" s="143"/>
    </row>
    <row r="39" spans="1:14">
      <c r="A39" s="143"/>
      <c r="B39" s="145"/>
      <c r="C39" s="146"/>
      <c r="D39" s="146"/>
      <c r="E39" s="146"/>
      <c r="F39" s="146"/>
      <c r="G39" s="146"/>
      <c r="H39" s="146"/>
      <c r="I39" s="161"/>
      <c r="J39" s="161"/>
      <c r="K39" s="158"/>
      <c r="L39" s="158"/>
      <c r="M39" s="198"/>
      <c r="N39" s="143"/>
    </row>
    <row r="40" spans="1:14">
      <c r="A40" s="143"/>
      <c r="B40" s="145"/>
      <c r="C40" s="200"/>
      <c r="D40" s="149"/>
      <c r="E40" s="151"/>
      <c r="F40" s="149"/>
      <c r="G40" s="201"/>
      <c r="H40" s="149"/>
      <c r="I40" s="149"/>
      <c r="J40" s="149"/>
      <c r="K40" s="149"/>
      <c r="L40" s="149"/>
      <c r="M40" s="198"/>
      <c r="N40" s="143"/>
    </row>
    <row r="41" spans="1:14">
      <c r="A41" s="143"/>
      <c r="B41" s="145"/>
      <c r="C41" s="202"/>
      <c r="D41" s="149"/>
      <c r="E41" s="152"/>
      <c r="F41" s="161"/>
      <c r="G41" s="201"/>
      <c r="H41" s="161"/>
      <c r="I41" s="1684"/>
      <c r="J41" s="1684"/>
      <c r="K41" s="145"/>
      <c r="L41" s="158"/>
      <c r="M41" s="198"/>
      <c r="N41" s="143"/>
    </row>
    <row r="42" spans="1:14" ht="18.75" customHeight="1">
      <c r="A42" s="143"/>
      <c r="B42" s="145"/>
      <c r="C42" s="202"/>
      <c r="D42" s="149"/>
      <c r="E42" s="152"/>
      <c r="F42" s="161"/>
      <c r="G42" s="201"/>
      <c r="H42" s="161"/>
      <c r="I42" s="1684"/>
      <c r="J42" s="1684"/>
      <c r="K42" s="145"/>
      <c r="L42" s="158"/>
      <c r="M42" s="198"/>
      <c r="N42" s="143"/>
    </row>
    <row r="43" spans="1:14">
      <c r="A43" s="143"/>
      <c r="B43" s="145"/>
      <c r="C43" s="202"/>
      <c r="D43" s="149"/>
      <c r="E43" s="152"/>
      <c r="F43" s="161"/>
      <c r="G43" s="201"/>
      <c r="H43" s="161"/>
      <c r="I43" s="1684"/>
      <c r="J43" s="1684"/>
      <c r="K43" s="145"/>
      <c r="L43" s="158"/>
      <c r="M43" s="198"/>
      <c r="N43" s="143"/>
    </row>
    <row r="44" spans="1:14">
      <c r="A44" s="143"/>
      <c r="B44" s="145"/>
      <c r="C44" s="202"/>
      <c r="D44" s="149"/>
      <c r="E44" s="152"/>
      <c r="F44" s="161"/>
      <c r="G44" s="201"/>
      <c r="H44" s="161"/>
      <c r="I44" s="1684"/>
      <c r="J44" s="1684"/>
      <c r="K44" s="145"/>
      <c r="L44" s="158"/>
      <c r="M44" s="198"/>
      <c r="N44" s="143"/>
    </row>
    <row r="45" spans="1:14" ht="21" customHeight="1">
      <c r="A45" s="143"/>
      <c r="B45" s="145"/>
      <c r="C45" s="202"/>
      <c r="D45" s="149"/>
      <c r="E45" s="152"/>
      <c r="F45" s="161"/>
      <c r="G45" s="201"/>
      <c r="H45" s="161"/>
      <c r="I45" s="1684"/>
      <c r="J45" s="1684"/>
      <c r="K45" s="145"/>
      <c r="L45" s="158"/>
      <c r="M45" s="198"/>
      <c r="N45" s="143"/>
    </row>
    <row r="46" spans="1:14" ht="9" customHeight="1">
      <c r="A46" s="143"/>
      <c r="B46" s="145"/>
      <c r="C46" s="202"/>
      <c r="D46" s="149"/>
      <c r="E46" s="152"/>
      <c r="F46" s="161"/>
      <c r="G46" s="201"/>
      <c r="H46" s="161"/>
      <c r="I46" s="1684"/>
      <c r="J46" s="1684"/>
      <c r="K46" s="145"/>
      <c r="L46" s="158"/>
      <c r="M46" s="198"/>
      <c r="N46" s="143"/>
    </row>
    <row r="47" spans="1:14">
      <c r="A47" s="143"/>
      <c r="B47" s="145"/>
      <c r="C47" s="202"/>
      <c r="D47" s="149"/>
      <c r="E47" s="152"/>
      <c r="F47" s="161"/>
      <c r="G47" s="201"/>
      <c r="H47" s="161"/>
      <c r="I47" s="1684"/>
      <c r="J47" s="1684"/>
      <c r="K47" s="145"/>
      <c r="L47" s="158"/>
      <c r="M47" s="198"/>
      <c r="N47" s="143"/>
    </row>
    <row r="48" spans="1:14">
      <c r="A48" s="143"/>
      <c r="B48" s="145"/>
      <c r="C48" s="202"/>
      <c r="D48" s="149"/>
      <c r="E48" s="152"/>
      <c r="F48" s="161"/>
      <c r="G48" s="201"/>
      <c r="H48" s="161"/>
      <c r="I48" s="1684"/>
      <c r="J48" s="1684"/>
      <c r="K48" s="145"/>
      <c r="L48" s="158"/>
      <c r="M48" s="198"/>
      <c r="N48" s="143"/>
    </row>
    <row r="49" spans="1:14">
      <c r="A49" s="143"/>
      <c r="B49" s="145"/>
      <c r="C49" s="202"/>
      <c r="D49" s="149"/>
      <c r="E49" s="152"/>
      <c r="F49" s="161"/>
      <c r="G49" s="201"/>
      <c r="H49" s="161"/>
      <c r="I49" s="1684"/>
      <c r="J49" s="1684"/>
      <c r="K49" s="145"/>
      <c r="L49" s="158"/>
      <c r="M49" s="198"/>
      <c r="N49" s="143"/>
    </row>
    <row r="50" spans="1:14" ht="11.25" customHeight="1">
      <c r="A50" s="143"/>
      <c r="B50" s="145"/>
      <c r="C50" s="202"/>
      <c r="D50" s="149"/>
      <c r="E50" s="152"/>
      <c r="F50" s="161"/>
      <c r="G50" s="201"/>
      <c r="H50" s="161"/>
      <c r="I50" s="1684"/>
      <c r="J50" s="1684"/>
      <c r="K50" s="145"/>
      <c r="L50" s="158"/>
      <c r="M50" s="198"/>
      <c r="N50" s="143"/>
    </row>
    <row r="51" spans="1:14">
      <c r="A51" s="143"/>
      <c r="B51" s="145"/>
      <c r="C51" s="202"/>
      <c r="D51" s="149"/>
      <c r="E51" s="152"/>
      <c r="F51" s="161"/>
      <c r="G51" s="201"/>
      <c r="H51" s="161"/>
      <c r="I51" s="1684"/>
      <c r="J51" s="1684"/>
      <c r="K51" s="145"/>
      <c r="L51" s="158"/>
      <c r="M51" s="198"/>
      <c r="N51" s="143"/>
    </row>
    <row r="52" spans="1:14" ht="25.5" customHeight="1">
      <c r="A52" s="143"/>
      <c r="B52" s="145"/>
      <c r="C52" s="202"/>
      <c r="D52" s="149"/>
      <c r="E52" s="152"/>
      <c r="F52" s="161"/>
      <c r="G52" s="201"/>
      <c r="H52" s="161"/>
      <c r="I52" s="1684"/>
      <c r="J52" s="1684"/>
      <c r="K52" s="145"/>
      <c r="L52" s="158"/>
      <c r="M52" s="198"/>
      <c r="N52" s="143"/>
    </row>
    <row r="53" spans="1:14">
      <c r="A53" s="143"/>
      <c r="B53" s="145"/>
      <c r="C53" s="202"/>
      <c r="D53" s="149"/>
      <c r="E53" s="152"/>
      <c r="F53" s="161"/>
      <c r="G53" s="201"/>
      <c r="H53" s="161"/>
      <c r="I53" s="1684"/>
      <c r="J53" s="1684"/>
      <c r="K53" s="145"/>
      <c r="L53" s="158"/>
      <c r="M53" s="198"/>
      <c r="N53" s="143"/>
    </row>
    <row r="54" spans="1:14" ht="33.75" customHeight="1">
      <c r="A54" s="143"/>
      <c r="B54" s="145"/>
      <c r="C54" s="202"/>
      <c r="D54" s="149"/>
      <c r="E54" s="152"/>
      <c r="F54" s="161"/>
      <c r="G54" s="201"/>
      <c r="H54" s="161"/>
      <c r="I54" s="1684"/>
      <c r="J54" s="1684"/>
      <c r="K54" s="145"/>
      <c r="L54" s="158"/>
      <c r="M54" s="198"/>
      <c r="N54" s="143"/>
    </row>
    <row r="55" spans="1:14">
      <c r="A55" s="143"/>
      <c r="B55" s="145"/>
      <c r="C55" s="202"/>
      <c r="D55" s="149"/>
      <c r="E55" s="152"/>
      <c r="F55" s="161"/>
      <c r="G55" s="201"/>
      <c r="H55" s="161"/>
      <c r="I55" s="161"/>
      <c r="J55" s="161"/>
      <c r="K55" s="158"/>
      <c r="L55" s="158"/>
      <c r="M55" s="198"/>
      <c r="N55" s="143"/>
    </row>
    <row r="56" spans="1:14" ht="54" customHeight="1">
      <c r="A56" s="143"/>
      <c r="B56" s="145"/>
      <c r="C56" s="202"/>
      <c r="D56" s="149"/>
      <c r="E56" s="152"/>
      <c r="F56" s="161"/>
      <c r="G56" s="201"/>
      <c r="H56" s="161"/>
      <c r="I56" s="161"/>
      <c r="J56" s="161"/>
      <c r="K56" s="158"/>
      <c r="L56" s="158"/>
      <c r="M56" s="198"/>
      <c r="N56" s="143"/>
    </row>
    <row r="67" spans="12:13" ht="8.25" customHeight="1"/>
    <row r="69" spans="12:13" ht="9" customHeight="1">
      <c r="M69" s="9"/>
    </row>
    <row r="70" spans="12:13" ht="8.25" customHeight="1">
      <c r="L70" s="1407"/>
      <c r="M70" s="1407"/>
    </row>
    <row r="71" spans="12:13"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C1:G1"/>
    <mergeCell ref="I41:J41"/>
    <mergeCell ref="I42:J42"/>
    <mergeCell ref="I43:J43"/>
    <mergeCell ref="I44:J44"/>
    <mergeCell ref="I52:J52"/>
    <mergeCell ref="I53:J53"/>
    <mergeCell ref="I54:J54"/>
    <mergeCell ref="L70:M70"/>
    <mergeCell ref="C2:G2"/>
    <mergeCell ref="I45:J45"/>
    <mergeCell ref="I46:J46"/>
    <mergeCell ref="I47:J47"/>
    <mergeCell ref="I48:J48"/>
    <mergeCell ref="I49:J49"/>
    <mergeCell ref="I50:J50"/>
    <mergeCell ref="I51:J51"/>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indexed="47"/>
  </sheetPr>
  <dimension ref="A1:P57"/>
  <sheetViews>
    <sheetView showRuler="0" workbookViewId="0"/>
  </sheetViews>
  <sheetFormatPr defaultRowHeight="12.75"/>
  <cols>
    <col min="1" max="1" width="1" style="68" customWidth="1"/>
    <col min="2" max="2" width="2.5703125" style="68" customWidth="1"/>
    <col min="3" max="3" width="4.28515625" style="68" customWidth="1"/>
    <col min="4" max="4" width="6" style="68" customWidth="1"/>
    <col min="5" max="5" width="10.7109375" style="68" customWidth="1"/>
    <col min="6" max="6" width="0.5703125" style="68" customWidth="1"/>
    <col min="7" max="7" width="13" style="68" customWidth="1"/>
    <col min="8" max="8" width="5.5703125" style="68" customWidth="1"/>
    <col min="9" max="9" width="2.5703125" style="68" customWidth="1"/>
    <col min="10" max="10" width="18.42578125" style="68" customWidth="1"/>
    <col min="11" max="11" width="11.7109375" style="68" customWidth="1"/>
    <col min="12" max="12" width="18.5703125" style="68" customWidth="1"/>
    <col min="13" max="13" width="2.7109375" style="68" customWidth="1"/>
    <col min="14" max="14" width="2.42578125" style="68" customWidth="1"/>
    <col min="15" max="15" width="1" style="68" customWidth="1"/>
    <col min="16" max="16384" width="9.140625" style="68"/>
  </cols>
  <sheetData>
    <row r="1" spans="1:15" ht="13.5" customHeight="1">
      <c r="A1" s="62"/>
      <c r="B1" s="65"/>
      <c r="C1" s="184" t="s">
        <v>22</v>
      </c>
      <c r="D1" s="63"/>
      <c r="E1" s="63"/>
      <c r="F1" s="64"/>
      <c r="G1" s="64"/>
      <c r="H1" s="64"/>
      <c r="I1" s="64"/>
      <c r="J1" s="64"/>
      <c r="K1" s="64"/>
      <c r="L1" s="64"/>
      <c r="M1" s="185"/>
      <c r="N1" s="185"/>
      <c r="O1" s="67"/>
    </row>
    <row r="2" spans="1:15" ht="13.5" customHeight="1">
      <c r="A2" s="62"/>
      <c r="B2" s="183"/>
      <c r="C2" s="69"/>
      <c r="D2" s="69"/>
      <c r="E2" s="69"/>
      <c r="F2" s="69"/>
      <c r="G2" s="69"/>
      <c r="H2" s="66"/>
      <c r="I2" s="66"/>
      <c r="J2" s="66"/>
      <c r="K2" s="66"/>
      <c r="L2" s="66"/>
      <c r="M2" s="66"/>
      <c r="N2" s="179"/>
      <c r="O2" s="70"/>
    </row>
    <row r="3" spans="1:15" s="74" customFormat="1" ht="11.25" customHeight="1">
      <c r="A3" s="71"/>
      <c r="B3" s="72"/>
      <c r="C3" s="1432" t="s">
        <v>65</v>
      </c>
      <c r="D3" s="1432"/>
      <c r="E3" s="1432"/>
      <c r="F3" s="1432"/>
      <c r="G3" s="1432"/>
      <c r="H3" s="1432"/>
      <c r="I3" s="1432"/>
      <c r="J3" s="1432"/>
      <c r="K3" s="1432"/>
      <c r="L3" s="1432"/>
      <c r="M3" s="1432"/>
      <c r="N3" s="180"/>
      <c r="O3" s="73"/>
    </row>
    <row r="4" spans="1:15" s="74" customFormat="1" ht="11.25">
      <c r="A4" s="71"/>
      <c r="B4" s="72"/>
      <c r="C4" s="1432"/>
      <c r="D4" s="1432"/>
      <c r="E4" s="1432"/>
      <c r="F4" s="1432"/>
      <c r="G4" s="1432"/>
      <c r="H4" s="1432"/>
      <c r="I4" s="1432"/>
      <c r="J4" s="1432"/>
      <c r="K4" s="1432"/>
      <c r="L4" s="1432"/>
      <c r="M4" s="1432"/>
      <c r="N4" s="180"/>
      <c r="O4" s="73"/>
    </row>
    <row r="5" spans="1:15" s="74" customFormat="1" ht="5.25" customHeight="1">
      <c r="A5" s="71"/>
      <c r="B5" s="72"/>
      <c r="C5" s="75"/>
      <c r="D5" s="75"/>
      <c r="E5" s="75"/>
      <c r="F5" s="75"/>
      <c r="G5" s="75"/>
      <c r="H5" s="75"/>
      <c r="I5" s="75"/>
      <c r="J5" s="72"/>
      <c r="K5" s="72"/>
      <c r="L5" s="72"/>
      <c r="M5" s="76"/>
      <c r="N5" s="180"/>
      <c r="O5" s="73"/>
    </row>
    <row r="6" spans="1:15" s="74" customFormat="1" ht="18" customHeight="1">
      <c r="A6" s="71"/>
      <c r="B6" s="72"/>
      <c r="C6" s="77"/>
      <c r="D6" s="1428" t="s">
        <v>51</v>
      </c>
      <c r="E6" s="1428"/>
      <c r="F6" s="1428"/>
      <c r="G6" s="1428"/>
      <c r="H6" s="1428"/>
      <c r="I6" s="1428"/>
      <c r="J6" s="1428"/>
      <c r="K6" s="1428"/>
      <c r="L6" s="1428"/>
      <c r="M6" s="1428"/>
      <c r="N6" s="180"/>
      <c r="O6" s="73"/>
    </row>
    <row r="7" spans="1:15" s="74" customFormat="1" ht="4.5" customHeight="1">
      <c r="A7" s="71"/>
      <c r="B7" s="72"/>
      <c r="C7" s="77"/>
      <c r="D7" s="181"/>
      <c r="E7" s="181"/>
      <c r="F7" s="181"/>
      <c r="G7" s="181"/>
      <c r="H7" s="181"/>
      <c r="I7" s="181"/>
      <c r="J7" s="181"/>
      <c r="K7" s="181"/>
      <c r="L7" s="181"/>
      <c r="M7" s="181"/>
      <c r="N7" s="180"/>
      <c r="O7" s="73"/>
    </row>
    <row r="8" spans="1:15" s="74" customFormat="1" ht="56.25" customHeight="1">
      <c r="A8" s="71"/>
      <c r="B8" s="72"/>
      <c r="C8" s="77"/>
      <c r="D8" s="1425" t="s">
        <v>706</v>
      </c>
      <c r="E8" s="1428"/>
      <c r="F8" s="1428"/>
      <c r="G8" s="1428"/>
      <c r="H8" s="1428"/>
      <c r="I8" s="1428"/>
      <c r="J8" s="1428"/>
      <c r="K8" s="1428"/>
      <c r="L8" s="1428"/>
      <c r="M8" s="1428"/>
      <c r="N8" s="180"/>
      <c r="O8" s="73"/>
    </row>
    <row r="9" spans="1:15" s="74" customFormat="1" ht="4.5" customHeight="1">
      <c r="A9" s="71"/>
      <c r="B9" s="72"/>
      <c r="C9" s="75"/>
      <c r="D9" s="75"/>
      <c r="E9" s="75"/>
      <c r="F9" s="75"/>
      <c r="G9" s="75"/>
      <c r="H9" s="75"/>
      <c r="I9" s="75"/>
      <c r="J9" s="72"/>
      <c r="K9" s="72"/>
      <c r="L9" s="72"/>
      <c r="M9" s="76"/>
      <c r="N9" s="180"/>
      <c r="O9" s="73"/>
    </row>
    <row r="10" spans="1:15" s="74" customFormat="1" ht="90" customHeight="1">
      <c r="A10" s="71"/>
      <c r="B10" s="72"/>
      <c r="C10" s="75"/>
      <c r="D10" s="1425" t="s">
        <v>709</v>
      </c>
      <c r="E10" s="1428"/>
      <c r="F10" s="1428"/>
      <c r="G10" s="1428"/>
      <c r="H10" s="1428"/>
      <c r="I10" s="1428"/>
      <c r="J10" s="1428"/>
      <c r="K10" s="1428"/>
      <c r="L10" s="1428"/>
      <c r="M10" s="1428"/>
      <c r="N10" s="180"/>
      <c r="O10" s="73"/>
    </row>
    <row r="11" spans="1:15" s="74" customFormat="1" ht="4.5" customHeight="1">
      <c r="A11" s="71"/>
      <c r="B11" s="72"/>
      <c r="C11" s="75"/>
      <c r="D11" s="75"/>
      <c r="E11" s="75"/>
      <c r="F11" s="75"/>
      <c r="G11" s="75"/>
      <c r="H11" s="75"/>
      <c r="I11" s="75"/>
      <c r="J11" s="72"/>
      <c r="K11" s="72"/>
      <c r="L11" s="72"/>
      <c r="M11" s="76"/>
      <c r="N11" s="180"/>
      <c r="O11" s="73"/>
    </row>
    <row r="12" spans="1:15" s="74" customFormat="1" ht="67.5" customHeight="1">
      <c r="A12" s="71"/>
      <c r="B12" s="72"/>
      <c r="C12" s="75"/>
      <c r="D12" s="1433" t="s">
        <v>707</v>
      </c>
      <c r="E12" s="1433"/>
      <c r="F12" s="1433"/>
      <c r="G12" s="1433"/>
      <c r="H12" s="1433"/>
      <c r="I12" s="1433"/>
      <c r="J12" s="1433"/>
      <c r="K12" s="1433"/>
      <c r="L12" s="1433"/>
      <c r="M12" s="1433"/>
      <c r="N12" s="180"/>
      <c r="O12" s="73"/>
    </row>
    <row r="13" spans="1:15" s="74" customFormat="1" ht="4.5" customHeight="1">
      <c r="A13" s="71"/>
      <c r="B13" s="72"/>
      <c r="C13" s="75"/>
      <c r="D13" s="181"/>
      <c r="E13" s="181"/>
      <c r="F13" s="181"/>
      <c r="G13" s="181"/>
      <c r="H13" s="181"/>
      <c r="I13" s="181"/>
      <c r="J13" s="181"/>
      <c r="K13" s="181"/>
      <c r="L13" s="181"/>
      <c r="M13" s="181"/>
      <c r="N13" s="180"/>
      <c r="O13" s="73"/>
    </row>
    <row r="14" spans="1:15" s="74" customFormat="1" ht="53.25" customHeight="1">
      <c r="A14" s="71"/>
      <c r="B14" s="72"/>
      <c r="C14" s="75"/>
      <c r="D14" s="1428" t="s">
        <v>710</v>
      </c>
      <c r="E14" s="1428"/>
      <c r="F14" s="1428"/>
      <c r="G14" s="1428"/>
      <c r="H14" s="1428"/>
      <c r="I14" s="1428"/>
      <c r="J14" s="1428"/>
      <c r="K14" s="1428"/>
      <c r="L14" s="1428"/>
      <c r="M14" s="1428"/>
      <c r="N14" s="180"/>
      <c r="O14" s="73"/>
    </row>
    <row r="15" spans="1:15" s="74" customFormat="1" ht="4.5" customHeight="1">
      <c r="A15" s="71"/>
      <c r="B15" s="72"/>
      <c r="C15" s="75"/>
      <c r="D15" s="181"/>
      <c r="E15" s="181"/>
      <c r="F15" s="181"/>
      <c r="G15" s="181"/>
      <c r="H15" s="181"/>
      <c r="I15" s="181"/>
      <c r="J15" s="181"/>
      <c r="K15" s="181"/>
      <c r="L15" s="181"/>
      <c r="M15" s="181"/>
      <c r="N15" s="180"/>
      <c r="O15" s="73"/>
    </row>
    <row r="16" spans="1:15" s="74" customFormat="1" ht="23.25" customHeight="1">
      <c r="A16" s="71"/>
      <c r="B16" s="72"/>
      <c r="C16" s="75"/>
      <c r="D16" s="1428" t="s">
        <v>708</v>
      </c>
      <c r="E16" s="1428"/>
      <c r="F16" s="1428"/>
      <c r="G16" s="1428"/>
      <c r="H16" s="1428"/>
      <c r="I16" s="1428"/>
      <c r="J16" s="1428"/>
      <c r="K16" s="1428"/>
      <c r="L16" s="1428"/>
      <c r="M16" s="1428"/>
      <c r="N16" s="180"/>
      <c r="O16" s="73"/>
    </row>
    <row r="17" spans="1:15" s="74" customFormat="1" ht="4.5" customHeight="1">
      <c r="A17" s="71"/>
      <c r="B17" s="72"/>
      <c r="C17" s="75"/>
      <c r="D17" s="181"/>
      <c r="E17" s="181"/>
      <c r="F17" s="181"/>
      <c r="G17" s="181"/>
      <c r="H17" s="181"/>
      <c r="I17" s="181"/>
      <c r="J17" s="181"/>
      <c r="K17" s="181"/>
      <c r="L17" s="181"/>
      <c r="M17" s="181"/>
      <c r="N17" s="180"/>
      <c r="O17" s="73"/>
    </row>
    <row r="18" spans="1:15" s="74" customFormat="1" ht="23.25" customHeight="1">
      <c r="A18" s="71"/>
      <c r="B18" s="72"/>
      <c r="C18" s="75"/>
      <c r="D18" s="1428" t="s">
        <v>52</v>
      </c>
      <c r="E18" s="1428"/>
      <c r="F18" s="1428"/>
      <c r="G18" s="1428"/>
      <c r="H18" s="1428"/>
      <c r="I18" s="1428"/>
      <c r="J18" s="1428"/>
      <c r="K18" s="1428"/>
      <c r="L18" s="1428"/>
      <c r="M18" s="1428"/>
      <c r="N18" s="180"/>
      <c r="O18" s="73"/>
    </row>
    <row r="19" spans="1:15" s="74" customFormat="1" ht="4.5" customHeight="1">
      <c r="A19" s="71"/>
      <c r="B19" s="72"/>
      <c r="C19" s="75"/>
      <c r="D19" s="181"/>
      <c r="E19" s="181"/>
      <c r="F19" s="181"/>
      <c r="G19" s="181"/>
      <c r="H19" s="181"/>
      <c r="I19" s="181"/>
      <c r="J19" s="181"/>
      <c r="K19" s="181"/>
      <c r="L19" s="181"/>
      <c r="M19" s="181"/>
      <c r="N19" s="180"/>
      <c r="O19" s="73"/>
    </row>
    <row r="20" spans="1:15" s="74" customFormat="1" ht="23.25" customHeight="1">
      <c r="A20" s="71"/>
      <c r="B20" s="72"/>
      <c r="C20" s="75"/>
      <c r="D20" s="1425" t="s">
        <v>60</v>
      </c>
      <c r="E20" s="1428"/>
      <c r="F20" s="1428"/>
      <c r="G20" s="1428"/>
      <c r="H20" s="1428"/>
      <c r="I20" s="1428"/>
      <c r="J20" s="1428"/>
      <c r="K20" s="1428"/>
      <c r="L20" s="1428"/>
      <c r="M20" s="1428"/>
      <c r="N20" s="180"/>
      <c r="O20" s="73"/>
    </row>
    <row r="21" spans="1:15" s="74" customFormat="1" ht="4.5" customHeight="1">
      <c r="A21" s="71"/>
      <c r="B21" s="72"/>
      <c r="C21" s="75"/>
      <c r="D21" s="181"/>
      <c r="E21" s="181"/>
      <c r="F21" s="181"/>
      <c r="G21" s="181"/>
      <c r="H21" s="181"/>
      <c r="I21" s="181"/>
      <c r="J21" s="181"/>
      <c r="K21" s="181"/>
      <c r="L21" s="181"/>
      <c r="M21" s="181"/>
      <c r="N21" s="180"/>
      <c r="O21" s="73"/>
    </row>
    <row r="22" spans="1:15" s="74" customFormat="1" ht="14.25" customHeight="1">
      <c r="A22" s="71"/>
      <c r="B22" s="72"/>
      <c r="C22" s="75"/>
      <c r="D22" s="1428" t="s">
        <v>53</v>
      </c>
      <c r="E22" s="1428"/>
      <c r="F22" s="1428"/>
      <c r="G22" s="1428"/>
      <c r="H22" s="1428"/>
      <c r="I22" s="1428"/>
      <c r="J22" s="1428"/>
      <c r="K22" s="1428"/>
      <c r="L22" s="1428"/>
      <c r="M22" s="1428"/>
      <c r="N22" s="180"/>
      <c r="O22" s="73"/>
    </row>
    <row r="23" spans="1:15" s="74" customFormat="1" ht="4.5" customHeight="1">
      <c r="A23" s="71"/>
      <c r="B23" s="72"/>
      <c r="C23" s="75"/>
      <c r="D23" s="181"/>
      <c r="E23" s="181"/>
      <c r="F23" s="181"/>
      <c r="G23" s="181"/>
      <c r="H23" s="181"/>
      <c r="I23" s="181"/>
      <c r="J23" s="181"/>
      <c r="K23" s="181"/>
      <c r="L23" s="181"/>
      <c r="M23" s="181"/>
      <c r="N23" s="180"/>
      <c r="O23" s="73"/>
    </row>
    <row r="24" spans="1:15" s="74" customFormat="1" ht="32.25" customHeight="1">
      <c r="A24" s="71"/>
      <c r="B24" s="72"/>
      <c r="C24" s="75"/>
      <c r="D24" s="1428" t="s">
        <v>50</v>
      </c>
      <c r="E24" s="1428"/>
      <c r="F24" s="1428"/>
      <c r="G24" s="1428"/>
      <c r="H24" s="1428"/>
      <c r="I24" s="1428"/>
      <c r="J24" s="1428"/>
      <c r="K24" s="1428"/>
      <c r="L24" s="1428"/>
      <c r="M24" s="1428"/>
      <c r="N24" s="180"/>
      <c r="O24" s="73"/>
    </row>
    <row r="25" spans="1:15" s="74" customFormat="1" ht="4.5" customHeight="1">
      <c r="A25" s="71"/>
      <c r="B25" s="72"/>
      <c r="C25" s="75"/>
      <c r="D25" s="181"/>
      <c r="E25" s="181"/>
      <c r="F25" s="181"/>
      <c r="G25" s="181"/>
      <c r="H25" s="181"/>
      <c r="I25" s="181"/>
      <c r="J25" s="181"/>
      <c r="K25" s="181"/>
      <c r="L25" s="181"/>
      <c r="M25" s="181"/>
      <c r="N25" s="180"/>
      <c r="O25" s="73"/>
    </row>
    <row r="26" spans="1:15" s="74" customFormat="1" ht="45" customHeight="1">
      <c r="A26" s="71"/>
      <c r="B26" s="72"/>
      <c r="C26" s="75"/>
      <c r="D26" s="1428" t="s">
        <v>61</v>
      </c>
      <c r="E26" s="1428"/>
      <c r="F26" s="1428"/>
      <c r="G26" s="1428"/>
      <c r="H26" s="1428"/>
      <c r="I26" s="1428"/>
      <c r="J26" s="1428"/>
      <c r="K26" s="1428"/>
      <c r="L26" s="1428"/>
      <c r="M26" s="1428"/>
      <c r="N26" s="180"/>
      <c r="O26" s="73"/>
    </row>
    <row r="27" spans="1:15" s="74" customFormat="1" ht="4.5" customHeight="1">
      <c r="A27" s="71"/>
      <c r="B27" s="72"/>
      <c r="C27" s="75"/>
      <c r="D27" s="181"/>
      <c r="E27" s="181"/>
      <c r="F27" s="181"/>
      <c r="G27" s="181"/>
      <c r="H27" s="181"/>
      <c r="I27" s="181"/>
      <c r="J27" s="181"/>
      <c r="K27" s="181"/>
      <c r="L27" s="181"/>
      <c r="M27" s="181"/>
      <c r="N27" s="180"/>
      <c r="O27" s="73"/>
    </row>
    <row r="28" spans="1:15" s="74" customFormat="1" ht="77.25" customHeight="1">
      <c r="A28" s="71"/>
      <c r="B28" s="72"/>
      <c r="C28" s="75"/>
      <c r="D28" s="1425" t="s">
        <v>62</v>
      </c>
      <c r="E28" s="1425"/>
      <c r="F28" s="1425"/>
      <c r="G28" s="1425"/>
      <c r="H28" s="1425"/>
      <c r="I28" s="1425"/>
      <c r="J28" s="1425"/>
      <c r="K28" s="1425"/>
      <c r="L28" s="1425"/>
      <c r="M28" s="1425"/>
      <c r="N28" s="180"/>
      <c r="O28" s="73"/>
    </row>
    <row r="29" spans="1:15" s="74" customFormat="1" ht="4.5" customHeight="1">
      <c r="A29" s="71"/>
      <c r="B29" s="72"/>
      <c r="C29" s="75"/>
      <c r="D29" s="95"/>
      <c r="E29" s="95"/>
      <c r="F29" s="95"/>
      <c r="G29" s="95"/>
      <c r="H29" s="95"/>
      <c r="I29" s="95"/>
      <c r="J29" s="96"/>
      <c r="K29" s="96"/>
      <c r="L29" s="96"/>
      <c r="M29" s="97"/>
      <c r="N29" s="180"/>
      <c r="O29" s="73"/>
    </row>
    <row r="30" spans="1:15" s="74" customFormat="1" ht="57" customHeight="1">
      <c r="A30" s="71"/>
      <c r="B30" s="72"/>
      <c r="C30" s="77"/>
      <c r="D30" s="1428" t="s">
        <v>64</v>
      </c>
      <c r="E30" s="1431"/>
      <c r="F30" s="1431"/>
      <c r="G30" s="1431"/>
      <c r="H30" s="1431"/>
      <c r="I30" s="1431"/>
      <c r="J30" s="1431"/>
      <c r="K30" s="1431"/>
      <c r="L30" s="1431"/>
      <c r="M30" s="1431"/>
      <c r="N30" s="180"/>
      <c r="O30" s="73"/>
    </row>
    <row r="31" spans="1:15" s="74" customFormat="1" ht="4.5" customHeight="1">
      <c r="A31" s="71"/>
      <c r="B31" s="72"/>
      <c r="C31" s="77"/>
      <c r="D31" s="98"/>
      <c r="E31" s="98"/>
      <c r="F31" s="98"/>
      <c r="G31" s="98"/>
      <c r="H31" s="98"/>
      <c r="I31" s="98"/>
      <c r="J31" s="98"/>
      <c r="K31" s="98"/>
      <c r="L31" s="98"/>
      <c r="M31" s="98"/>
      <c r="N31" s="180"/>
      <c r="O31" s="73"/>
    </row>
    <row r="32" spans="1:15" s="74" customFormat="1" ht="34.5" customHeight="1">
      <c r="A32" s="71"/>
      <c r="B32" s="72"/>
      <c r="C32" s="77"/>
      <c r="D32" s="1428" t="s">
        <v>63</v>
      </c>
      <c r="E32" s="1431"/>
      <c r="F32" s="1431"/>
      <c r="G32" s="1431"/>
      <c r="H32" s="1431"/>
      <c r="I32" s="1431"/>
      <c r="J32" s="1431"/>
      <c r="K32" s="1431"/>
      <c r="L32" s="1431"/>
      <c r="M32" s="1431"/>
      <c r="N32" s="180"/>
      <c r="O32" s="73"/>
    </row>
    <row r="33" spans="1:16" s="74" customFormat="1" ht="4.5" customHeight="1">
      <c r="A33" s="71"/>
      <c r="B33" s="72"/>
      <c r="C33" s="79"/>
      <c r="D33" s="182"/>
      <c r="E33" s="182"/>
      <c r="F33" s="182"/>
      <c r="G33" s="182"/>
      <c r="H33" s="182"/>
      <c r="I33" s="182"/>
      <c r="J33" s="182"/>
      <c r="K33" s="182"/>
      <c r="L33" s="182"/>
      <c r="M33" s="182"/>
      <c r="N33" s="180"/>
      <c r="O33" s="73"/>
    </row>
    <row r="34" spans="1:16" s="74" customFormat="1" ht="13.5" customHeight="1">
      <c r="A34" s="71"/>
      <c r="B34" s="72"/>
      <c r="C34" s="79"/>
      <c r="D34" s="83"/>
      <c r="E34" s="83"/>
      <c r="F34" s="83"/>
      <c r="G34" s="84"/>
      <c r="H34" s="85" t="s">
        <v>18</v>
      </c>
      <c r="I34" s="86"/>
      <c r="J34" s="82"/>
      <c r="K34" s="84"/>
      <c r="L34" s="85" t="s">
        <v>26</v>
      </c>
      <c r="M34" s="86"/>
      <c r="N34" s="180"/>
      <c r="O34" s="73"/>
    </row>
    <row r="35" spans="1:16" s="74" customFormat="1" ht="6" customHeight="1">
      <c r="A35" s="71"/>
      <c r="B35" s="72"/>
      <c r="C35" s="79"/>
      <c r="D35" s="87"/>
      <c r="E35" s="80"/>
      <c r="F35" s="80"/>
      <c r="G35" s="82"/>
      <c r="H35" s="81"/>
      <c r="I35" s="82"/>
      <c r="J35" s="82"/>
      <c r="K35" s="88"/>
      <c r="L35" s="82"/>
      <c r="M35" s="82"/>
      <c r="N35" s="180"/>
      <c r="O35" s="73"/>
    </row>
    <row r="36" spans="1:16" s="74" customFormat="1" ht="11.25">
      <c r="A36" s="71"/>
      <c r="B36" s="72"/>
      <c r="C36" s="78"/>
      <c r="D36" s="89" t="s">
        <v>46</v>
      </c>
      <c r="E36" s="80" t="s">
        <v>38</v>
      </c>
      <c r="F36" s="80"/>
      <c r="G36" s="80"/>
      <c r="H36" s="81"/>
      <c r="I36" s="80"/>
      <c r="J36" s="82"/>
      <c r="K36" s="90"/>
      <c r="L36" s="82"/>
      <c r="M36" s="82"/>
      <c r="N36" s="180"/>
      <c r="O36" s="73"/>
    </row>
    <row r="37" spans="1:16" s="74" customFormat="1">
      <c r="A37" s="71"/>
      <c r="B37" s="72"/>
      <c r="C37" s="79"/>
      <c r="D37" s="89" t="s">
        <v>3</v>
      </c>
      <c r="E37" s="80" t="s">
        <v>39</v>
      </c>
      <c r="F37" s="80"/>
      <c r="G37" s="82"/>
      <c r="H37" s="81"/>
      <c r="I37" s="82"/>
      <c r="J37" s="82"/>
      <c r="K37" s="1429" t="str">
        <f>MID(capa!C56,23,30)</f>
        <v xml:space="preserve">  29 de janeiro de 2013</v>
      </c>
      <c r="L37" s="1430"/>
      <c r="M37" s="82"/>
      <c r="N37" s="180"/>
      <c r="O37" s="73"/>
    </row>
    <row r="38" spans="1:16" s="74" customFormat="1" ht="11.25">
      <c r="A38" s="71"/>
      <c r="B38" s="72"/>
      <c r="C38" s="79"/>
      <c r="D38" s="89" t="s">
        <v>42</v>
      </c>
      <c r="E38" s="80" t="s">
        <v>41</v>
      </c>
      <c r="F38" s="80"/>
      <c r="G38" s="82"/>
      <c r="H38" s="81"/>
      <c r="I38" s="82"/>
      <c r="J38" s="82"/>
      <c r="K38" s="90"/>
      <c r="L38" s="82"/>
      <c r="M38" s="82"/>
      <c r="N38" s="180"/>
      <c r="O38" s="73"/>
    </row>
    <row r="39" spans="1:16" s="74" customFormat="1" ht="11.25">
      <c r="A39" s="71"/>
      <c r="B39" s="72"/>
      <c r="C39" s="78"/>
      <c r="D39" s="89" t="s">
        <v>43</v>
      </c>
      <c r="E39" s="80" t="s">
        <v>21</v>
      </c>
      <c r="F39" s="80"/>
      <c r="G39" s="80"/>
      <c r="H39" s="81"/>
      <c r="I39" s="80"/>
      <c r="J39" s="82"/>
      <c r="K39" s="90"/>
      <c r="L39" s="82"/>
      <c r="M39" s="82"/>
      <c r="N39" s="180"/>
      <c r="O39" s="73"/>
    </row>
    <row r="40" spans="1:16" s="74" customFormat="1" ht="11.25">
      <c r="A40" s="71"/>
      <c r="B40" s="72"/>
      <c r="C40" s="78"/>
      <c r="D40" s="89" t="s">
        <v>15</v>
      </c>
      <c r="E40" s="80" t="s">
        <v>5</v>
      </c>
      <c r="F40" s="80"/>
      <c r="G40" s="80"/>
      <c r="H40" s="81"/>
      <c r="I40" s="80"/>
      <c r="J40" s="82"/>
      <c r="K40" s="90"/>
      <c r="L40" s="82"/>
      <c r="M40" s="82"/>
      <c r="N40" s="180"/>
      <c r="O40" s="73"/>
    </row>
    <row r="41" spans="1:16" s="74" customFormat="1" ht="15" customHeight="1">
      <c r="A41" s="71"/>
      <c r="B41" s="72"/>
      <c r="C41" s="72"/>
      <c r="D41" s="72"/>
      <c r="E41" s="72"/>
      <c r="F41" s="72"/>
      <c r="G41" s="72"/>
      <c r="H41" s="72"/>
      <c r="I41" s="72"/>
      <c r="J41" s="72"/>
      <c r="K41" s="66"/>
      <c r="L41" s="72"/>
      <c r="M41" s="72"/>
      <c r="N41" s="180"/>
      <c r="O41" s="73"/>
    </row>
    <row r="42" spans="1:16" ht="13.5" customHeight="1">
      <c r="A42" s="62"/>
      <c r="B42" s="70"/>
      <c r="C42" s="67"/>
      <c r="D42" s="67"/>
      <c r="E42" s="52"/>
      <c r="F42" s="66"/>
      <c r="G42" s="66"/>
      <c r="H42" s="66"/>
      <c r="I42" s="66"/>
      <c r="J42" s="66"/>
      <c r="L42" s="1426" t="s">
        <v>603</v>
      </c>
      <c r="M42" s="1427"/>
      <c r="N42" s="500">
        <v>3</v>
      </c>
      <c r="O42" s="492"/>
      <c r="P42" s="492"/>
    </row>
    <row r="53" spans="13:14" ht="8.25" customHeight="1"/>
    <row r="55" spans="13:14" ht="9" customHeight="1">
      <c r="N55" s="74"/>
    </row>
    <row r="56" spans="13:14" ht="8.25" customHeight="1">
      <c r="M56" s="91"/>
      <c r="N56" s="91"/>
    </row>
    <row r="57"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C3:M4"/>
    <mergeCell ref="D22:M22"/>
    <mergeCell ref="D14:M14"/>
    <mergeCell ref="D12:M12"/>
    <mergeCell ref="D8:M8"/>
    <mergeCell ref="D6:M6"/>
    <mergeCell ref="D18:M18"/>
    <mergeCell ref="D16:M16"/>
    <mergeCell ref="D10:M10"/>
    <mergeCell ref="D28:M28"/>
    <mergeCell ref="L42:M42"/>
    <mergeCell ref="D24:M24"/>
    <mergeCell ref="D20:M20"/>
    <mergeCell ref="K37:L37"/>
    <mergeCell ref="D30:M30"/>
    <mergeCell ref="D32:M32"/>
    <mergeCell ref="D26:M26"/>
  </mergeCells>
  <phoneticPr fontId="2" type="noConversion"/>
  <printOptions horizontalCentered="1"/>
  <pageMargins left="0.15748031496062992" right="0.15748031496062992" top="0.19685039370078741" bottom="0.19685039370078741" header="0" footer="0"/>
  <pageSetup paperSize="9" orientation="portrait" r:id="rId4"/>
  <headerFooter alignWithMargins="0"/>
</worksheet>
</file>

<file path=xl/worksheets/sheet4.xml><?xml version="1.0" encoding="utf-8"?>
<worksheet xmlns="http://schemas.openxmlformats.org/spreadsheetml/2006/main" xmlns:r="http://schemas.openxmlformats.org/officeDocument/2006/relationships">
  <sheetPr>
    <tabColor rgb="FF008000"/>
  </sheetPr>
  <dimension ref="A1:AG79"/>
  <sheetViews>
    <sheetView showRuler="0" workbookViewId="0"/>
  </sheetViews>
  <sheetFormatPr defaultRowHeight="12.75"/>
  <cols>
    <col min="1" max="1" width="1" style="270" customWidth="1"/>
    <col min="2" max="2" width="2.5703125" style="270" customWidth="1"/>
    <col min="3" max="3" width="1.28515625" style="270" customWidth="1"/>
    <col min="4" max="4" width="21.140625" style="270" customWidth="1"/>
    <col min="5" max="5" width="0.42578125" style="270" customWidth="1"/>
    <col min="6" max="6" width="8.140625" style="270" customWidth="1"/>
    <col min="7" max="7" width="0.42578125" style="270" customWidth="1"/>
    <col min="8" max="8" width="5.42578125" style="270" customWidth="1"/>
    <col min="9" max="9" width="0.42578125" style="270" customWidth="1"/>
    <col min="10" max="10" width="8.140625" style="270" customWidth="1"/>
    <col min="11" max="11" width="0.42578125" style="270" customWidth="1"/>
    <col min="12" max="12" width="5.42578125" style="270" customWidth="1"/>
    <col min="13" max="13" width="0.42578125" style="270" customWidth="1"/>
    <col min="14" max="14" width="8.140625" style="270" customWidth="1"/>
    <col min="15" max="15" width="0.42578125" style="270" customWidth="1"/>
    <col min="16" max="16" width="5.42578125" style="270" customWidth="1"/>
    <col min="17" max="17" width="0.42578125" style="270" customWidth="1"/>
    <col min="18" max="18" width="8.140625" style="270" customWidth="1"/>
    <col min="19" max="19" width="0.42578125" style="270" customWidth="1"/>
    <col min="20" max="20" width="5.42578125" style="270" customWidth="1"/>
    <col min="21" max="21" width="0.5703125" style="270" customWidth="1"/>
    <col min="22" max="22" width="8.140625" style="270" customWidth="1"/>
    <col min="23" max="23" width="0.42578125" style="270" customWidth="1"/>
    <col min="24" max="24" width="5.42578125" style="270" customWidth="1"/>
    <col min="25" max="25" width="2.5703125" style="270" customWidth="1"/>
    <col min="26" max="26" width="1" style="270" customWidth="1"/>
    <col min="27" max="16384" width="9.140625" style="270"/>
  </cols>
  <sheetData>
    <row r="1" spans="1:26" ht="13.5" customHeight="1" thickBot="1">
      <c r="A1" s="4"/>
      <c r="B1" s="29"/>
      <c r="C1" s="29"/>
      <c r="D1" s="773"/>
      <c r="E1" s="28"/>
      <c r="F1" s="29"/>
      <c r="G1" s="29"/>
      <c r="H1" s="29"/>
      <c r="I1" s="29"/>
      <c r="J1" s="29"/>
      <c r="K1" s="29"/>
      <c r="L1" s="29"/>
      <c r="M1" s="29"/>
      <c r="N1" s="1434" t="s">
        <v>259</v>
      </c>
      <c r="O1" s="1434"/>
      <c r="P1" s="1434"/>
      <c r="Q1" s="1434"/>
      <c r="R1" s="1434"/>
      <c r="S1" s="1434"/>
      <c r="T1" s="1434"/>
      <c r="U1" s="1434"/>
      <c r="V1" s="1434"/>
      <c r="W1" s="1434"/>
      <c r="X1" s="1435"/>
      <c r="Y1" s="717"/>
      <c r="Z1" s="4"/>
    </row>
    <row r="2" spans="1:26" ht="6" customHeight="1">
      <c r="A2" s="4"/>
      <c r="B2" s="30"/>
      <c r="C2" s="8"/>
      <c r="D2" s="8"/>
      <c r="E2" s="8"/>
      <c r="F2" s="8"/>
      <c r="G2" s="8"/>
      <c r="H2" s="8"/>
      <c r="I2" s="8"/>
      <c r="J2" s="8"/>
      <c r="K2" s="8"/>
      <c r="L2" s="8"/>
      <c r="M2" s="8"/>
      <c r="N2" s="8"/>
      <c r="O2" s="8"/>
      <c r="P2" s="8"/>
      <c r="Q2" s="8"/>
      <c r="R2" s="8"/>
      <c r="S2" s="8"/>
      <c r="T2" s="8"/>
      <c r="U2" s="8"/>
      <c r="V2" s="8"/>
      <c r="W2" s="8"/>
      <c r="X2" s="8"/>
      <c r="Y2" s="8"/>
      <c r="Z2" s="4"/>
    </row>
    <row r="3" spans="1:26" ht="13.5" customHeight="1" thickBot="1">
      <c r="A3" s="4"/>
      <c r="B3" s="30"/>
      <c r="D3" s="8"/>
      <c r="E3" s="8"/>
      <c r="F3" s="8"/>
      <c r="G3" s="8"/>
      <c r="H3" s="8"/>
      <c r="I3" s="8"/>
      <c r="J3" s="774"/>
      <c r="K3" s="8"/>
      <c r="L3" s="8"/>
      <c r="M3" s="8"/>
      <c r="N3" s="8"/>
      <c r="O3" s="8"/>
      <c r="P3" s="8"/>
      <c r="Q3" s="8"/>
      <c r="R3" s="8"/>
      <c r="S3" s="8"/>
      <c r="T3" s="8"/>
      <c r="U3" s="8"/>
      <c r="V3" s="1436" t="s">
        <v>85</v>
      </c>
      <c r="W3" s="1436"/>
      <c r="X3" s="1436"/>
      <c r="Y3" s="8"/>
      <c r="Z3" s="4"/>
    </row>
    <row r="4" spans="1:26" s="12" customFormat="1" ht="13.5" customHeight="1" thickBot="1">
      <c r="A4" s="11"/>
      <c r="B4" s="31"/>
      <c r="C4" s="269" t="s">
        <v>258</v>
      </c>
      <c r="D4" s="720"/>
      <c r="E4" s="720"/>
      <c r="F4" s="720"/>
      <c r="G4" s="720"/>
      <c r="H4" s="721"/>
      <c r="I4" s="721"/>
      <c r="J4" s="721"/>
      <c r="K4" s="721"/>
      <c r="L4" s="721"/>
      <c r="M4" s="721"/>
      <c r="N4" s="721"/>
      <c r="O4" s="721"/>
      <c r="P4" s="721"/>
      <c r="Q4" s="721"/>
      <c r="R4" s="721"/>
      <c r="S4" s="721"/>
      <c r="T4" s="721"/>
      <c r="U4" s="721"/>
      <c r="V4" s="722"/>
      <c r="W4" s="775"/>
      <c r="X4" s="722"/>
      <c r="Y4" s="8"/>
      <c r="Z4" s="11"/>
    </row>
    <row r="5" spans="1:26" ht="3.75" customHeight="1">
      <c r="A5" s="4"/>
      <c r="B5" s="538"/>
      <c r="C5" s="1437" t="s">
        <v>233</v>
      </c>
      <c r="D5" s="1438"/>
      <c r="E5" s="919"/>
      <c r="F5" s="776"/>
      <c r="G5" s="776"/>
      <c r="H5" s="776"/>
      <c r="I5" s="776"/>
      <c r="J5" s="776"/>
      <c r="K5" s="776"/>
      <c r="L5" s="776"/>
      <c r="M5" s="776"/>
      <c r="N5" s="776"/>
      <c r="O5" s="776"/>
      <c r="P5" s="776"/>
      <c r="Q5" s="776"/>
      <c r="S5" s="776"/>
      <c r="T5" s="776"/>
      <c r="U5" s="776"/>
      <c r="V5" s="776"/>
      <c r="W5" s="776"/>
      <c r="X5" s="776"/>
      <c r="Y5" s="8"/>
      <c r="Z5" s="4"/>
    </row>
    <row r="6" spans="1:26" ht="13.5" customHeight="1">
      <c r="A6" s="4"/>
      <c r="B6" s="538"/>
      <c r="C6" s="1439"/>
      <c r="D6" s="1439"/>
      <c r="E6" s="919"/>
      <c r="F6" s="1442">
        <v>2011</v>
      </c>
      <c r="G6" s="1442"/>
      <c r="H6" s="1442"/>
      <c r="I6" s="1442"/>
      <c r="J6" s="1442"/>
      <c r="K6" s="1442"/>
      <c r="L6" s="1442"/>
      <c r="M6" s="777"/>
      <c r="N6" s="1443">
        <v>2012</v>
      </c>
      <c r="O6" s="1443"/>
      <c r="P6" s="1443"/>
      <c r="Q6" s="1443"/>
      <c r="R6" s="1443"/>
      <c r="S6" s="1443"/>
      <c r="T6" s="1443"/>
      <c r="U6" s="1443"/>
      <c r="V6" s="1443"/>
      <c r="W6" s="1443"/>
      <c r="X6" s="1443"/>
      <c r="Y6" s="8"/>
      <c r="Z6" s="4"/>
    </row>
    <row r="7" spans="1:26">
      <c r="A7" s="4"/>
      <c r="B7" s="538"/>
      <c r="C7" s="919"/>
      <c r="D7" s="919"/>
      <c r="E7" s="1"/>
      <c r="F7" s="1440" t="s">
        <v>263</v>
      </c>
      <c r="G7" s="1440"/>
      <c r="H7" s="1440"/>
      <c r="I7" s="286"/>
      <c r="J7" s="1440" t="s">
        <v>260</v>
      </c>
      <c r="K7" s="1440"/>
      <c r="L7" s="1440"/>
      <c r="M7" s="915"/>
      <c r="N7" s="1441" t="s">
        <v>261</v>
      </c>
      <c r="O7" s="1441"/>
      <c r="P7" s="1441"/>
      <c r="Q7" s="915"/>
      <c r="R7" s="1441" t="s">
        <v>262</v>
      </c>
      <c r="S7" s="1441"/>
      <c r="T7" s="1441"/>
      <c r="U7" s="915"/>
      <c r="V7" s="1441" t="s">
        <v>263</v>
      </c>
      <c r="W7" s="1441"/>
      <c r="X7" s="1441"/>
      <c r="Y7" s="8"/>
      <c r="Z7" s="4"/>
    </row>
    <row r="8" spans="1:26" ht="4.5" customHeight="1">
      <c r="A8" s="4"/>
      <c r="B8" s="538"/>
      <c r="C8" s="919"/>
      <c r="D8" s="919"/>
      <c r="E8" s="919"/>
      <c r="F8" s="919"/>
      <c r="G8" s="919"/>
      <c r="H8" s="919"/>
      <c r="I8" s="919"/>
      <c r="J8" s="919"/>
      <c r="K8" s="919"/>
      <c r="L8" s="919"/>
      <c r="M8" s="919"/>
      <c r="N8" s="919"/>
      <c r="O8" s="919"/>
      <c r="P8" s="919"/>
      <c r="Q8" s="919"/>
      <c r="R8" s="919"/>
      <c r="S8" s="919"/>
      <c r="T8" s="919"/>
      <c r="U8" s="919"/>
      <c r="V8" s="919"/>
      <c r="W8" s="919"/>
      <c r="X8" s="919"/>
      <c r="Y8" s="8"/>
      <c r="Z8" s="4"/>
    </row>
    <row r="9" spans="1:26" s="727" customFormat="1" ht="14.25" customHeight="1">
      <c r="A9" s="267"/>
      <c r="B9" s="268"/>
      <c r="C9" s="1446" t="s">
        <v>2</v>
      </c>
      <c r="D9" s="1446"/>
      <c r="E9" s="755"/>
      <c r="F9" s="1447">
        <v>10648.7</v>
      </c>
      <c r="G9" s="1447"/>
      <c r="H9" s="1447"/>
      <c r="I9" s="778"/>
      <c r="J9" s="1447">
        <v>10653.8</v>
      </c>
      <c r="K9" s="1447"/>
      <c r="L9" s="1447"/>
      <c r="M9" s="778"/>
      <c r="N9" s="1447">
        <v>10606.7</v>
      </c>
      <c r="O9" s="1447"/>
      <c r="P9" s="1447"/>
      <c r="Q9" s="778"/>
      <c r="R9" s="1447">
        <v>10600.8</v>
      </c>
      <c r="S9" s="1447"/>
      <c r="T9" s="1447"/>
      <c r="U9" s="778"/>
      <c r="V9" s="1448">
        <v>10598</v>
      </c>
      <c r="W9" s="1448"/>
      <c r="X9" s="1448"/>
      <c r="Y9" s="8"/>
      <c r="Z9" s="267"/>
    </row>
    <row r="10" spans="1:26" ht="14.25" customHeight="1">
      <c r="A10" s="4"/>
      <c r="B10" s="30"/>
      <c r="C10" s="289" t="s">
        <v>84</v>
      </c>
      <c r="D10" s="23"/>
      <c r="E10" s="8"/>
      <c r="F10" s="1444">
        <v>5152.7</v>
      </c>
      <c r="G10" s="1444"/>
      <c r="H10" s="1444"/>
      <c r="I10" s="286"/>
      <c r="J10" s="1444">
        <v>5154.8999999999996</v>
      </c>
      <c r="K10" s="1444"/>
      <c r="L10" s="1444"/>
      <c r="M10" s="286"/>
      <c r="N10" s="1444">
        <v>5130.2</v>
      </c>
      <c r="O10" s="1444"/>
      <c r="P10" s="1444"/>
      <c r="Q10" s="286"/>
      <c r="R10" s="1444">
        <v>5127</v>
      </c>
      <c r="S10" s="1444"/>
      <c r="T10" s="1444"/>
      <c r="U10" s="286"/>
      <c r="V10" s="1445">
        <v>5125.3999999999996</v>
      </c>
      <c r="W10" s="1445"/>
      <c r="X10" s="1445"/>
      <c r="Y10" s="5"/>
      <c r="Z10" s="4"/>
    </row>
    <row r="11" spans="1:26" ht="14.25" customHeight="1">
      <c r="A11" s="4"/>
      <c r="B11" s="30"/>
      <c r="C11" s="289" t="s">
        <v>83</v>
      </c>
      <c r="D11" s="23"/>
      <c r="E11" s="8"/>
      <c r="F11" s="1444">
        <v>5496</v>
      </c>
      <c r="G11" s="1444"/>
      <c r="H11" s="1444"/>
      <c r="I11" s="286"/>
      <c r="J11" s="1444">
        <v>5498.9</v>
      </c>
      <c r="K11" s="1444"/>
      <c r="L11" s="1444"/>
      <c r="M11" s="286"/>
      <c r="N11" s="1444">
        <v>5476.5</v>
      </c>
      <c r="O11" s="1444"/>
      <c r="P11" s="1444"/>
      <c r="Q11" s="286"/>
      <c r="R11" s="1444">
        <v>5473.8</v>
      </c>
      <c r="S11" s="1444"/>
      <c r="T11" s="1444"/>
      <c r="U11" s="286"/>
      <c r="V11" s="1445">
        <v>5472.7</v>
      </c>
      <c r="W11" s="1445"/>
      <c r="X11" s="1445"/>
      <c r="Y11" s="5"/>
      <c r="Z11" s="4"/>
    </row>
    <row r="12" spans="1:26" ht="19.5" customHeight="1">
      <c r="A12" s="4"/>
      <c r="B12" s="30"/>
      <c r="C12" s="289" t="s">
        <v>257</v>
      </c>
      <c r="D12" s="779"/>
      <c r="E12" s="8"/>
      <c r="F12" s="1444">
        <v>1609</v>
      </c>
      <c r="G12" s="1444"/>
      <c r="H12" s="1444"/>
      <c r="I12" s="286"/>
      <c r="J12" s="1444">
        <v>1608.2</v>
      </c>
      <c r="K12" s="1444"/>
      <c r="L12" s="1444"/>
      <c r="M12" s="286"/>
      <c r="N12" s="1444">
        <v>1592.8</v>
      </c>
      <c r="O12" s="1444"/>
      <c r="P12" s="1444"/>
      <c r="Q12" s="286"/>
      <c r="R12" s="1444">
        <v>1589.7</v>
      </c>
      <c r="S12" s="1444"/>
      <c r="T12" s="1444"/>
      <c r="U12" s="286"/>
      <c r="V12" s="1445">
        <v>1587.1</v>
      </c>
      <c r="W12" s="1445"/>
      <c r="X12" s="1445"/>
      <c r="Y12" s="5"/>
      <c r="Z12" s="4"/>
    </row>
    <row r="13" spans="1:26" ht="14.25" customHeight="1">
      <c r="A13" s="4"/>
      <c r="B13" s="30"/>
      <c r="C13" s="289" t="s">
        <v>234</v>
      </c>
      <c r="D13" s="23"/>
      <c r="E13" s="8"/>
      <c r="F13" s="1444">
        <v>1139.7</v>
      </c>
      <c r="G13" s="1444"/>
      <c r="H13" s="1444"/>
      <c r="I13" s="286"/>
      <c r="J13" s="1444">
        <v>1133.4000000000001</v>
      </c>
      <c r="K13" s="1444"/>
      <c r="L13" s="1444"/>
      <c r="M13" s="286"/>
      <c r="N13" s="1444">
        <v>1136.9000000000001</v>
      </c>
      <c r="O13" s="1444"/>
      <c r="P13" s="1444"/>
      <c r="Q13" s="286"/>
      <c r="R13" s="1444">
        <v>1131</v>
      </c>
      <c r="S13" s="1444"/>
      <c r="T13" s="1444"/>
      <c r="U13" s="286"/>
      <c r="V13" s="1445">
        <v>1125.5</v>
      </c>
      <c r="W13" s="1445"/>
      <c r="X13" s="1445"/>
      <c r="Y13" s="5"/>
      <c r="Z13" s="4"/>
    </row>
    <row r="14" spans="1:26" ht="14.25" customHeight="1">
      <c r="A14" s="4"/>
      <c r="B14" s="30"/>
      <c r="C14" s="289" t="s">
        <v>235</v>
      </c>
      <c r="D14" s="23"/>
      <c r="E14" s="8"/>
      <c r="F14" s="1444">
        <v>3150.4</v>
      </c>
      <c r="G14" s="1444"/>
      <c r="H14" s="1444"/>
      <c r="I14" s="286"/>
      <c r="J14" s="1444">
        <v>3145.6</v>
      </c>
      <c r="K14" s="1444"/>
      <c r="L14" s="1444"/>
      <c r="M14" s="286"/>
      <c r="N14" s="1444">
        <v>3111.1</v>
      </c>
      <c r="O14" s="1444"/>
      <c r="P14" s="1444"/>
      <c r="Q14" s="286"/>
      <c r="R14" s="1444">
        <v>3101.3</v>
      </c>
      <c r="S14" s="1444"/>
      <c r="T14" s="1444"/>
      <c r="U14" s="286"/>
      <c r="V14" s="1445">
        <v>3092.3</v>
      </c>
      <c r="W14" s="1445"/>
      <c r="X14" s="1445"/>
      <c r="Y14" s="5"/>
      <c r="Z14" s="4"/>
    </row>
    <row r="15" spans="1:26" ht="14.25" customHeight="1">
      <c r="A15" s="4"/>
      <c r="B15" s="30"/>
      <c r="C15" s="289" t="s">
        <v>236</v>
      </c>
      <c r="D15" s="23"/>
      <c r="E15" s="8"/>
      <c r="F15" s="1444">
        <v>4749.7</v>
      </c>
      <c r="G15" s="1444"/>
      <c r="H15" s="1444"/>
      <c r="I15" s="286"/>
      <c r="J15" s="1444">
        <v>4766.5</v>
      </c>
      <c r="K15" s="1444"/>
      <c r="L15" s="1444"/>
      <c r="M15" s="286"/>
      <c r="N15" s="1444">
        <v>4765.8999999999996</v>
      </c>
      <c r="O15" s="1444"/>
      <c r="P15" s="1444"/>
      <c r="Q15" s="286"/>
      <c r="R15" s="1444">
        <v>4778.8999999999996</v>
      </c>
      <c r="S15" s="1444"/>
      <c r="T15" s="1444"/>
      <c r="U15" s="286"/>
      <c r="V15" s="1445">
        <v>4793.2</v>
      </c>
      <c r="W15" s="1445"/>
      <c r="X15" s="1445"/>
      <c r="Y15" s="5"/>
      <c r="Z15" s="4"/>
    </row>
    <row r="16" spans="1:26" s="727" customFormat="1" ht="19.5" customHeight="1">
      <c r="A16" s="267"/>
      <c r="B16" s="268"/>
      <c r="C16" s="1446" t="s">
        <v>256</v>
      </c>
      <c r="D16" s="1446"/>
      <c r="E16" s="755"/>
      <c r="F16" s="1447">
        <v>5543.4</v>
      </c>
      <c r="G16" s="1447"/>
      <c r="H16" s="1447"/>
      <c r="I16" s="778"/>
      <c r="J16" s="1447">
        <v>5506.5</v>
      </c>
      <c r="K16" s="1447"/>
      <c r="L16" s="1447"/>
      <c r="M16" s="778"/>
      <c r="N16" s="1447">
        <v>5481.7</v>
      </c>
      <c r="O16" s="1447"/>
      <c r="P16" s="1447"/>
      <c r="Q16" s="778"/>
      <c r="R16" s="1447">
        <v>5515.2</v>
      </c>
      <c r="S16" s="1447"/>
      <c r="T16" s="1447"/>
      <c r="U16" s="778"/>
      <c r="V16" s="1448">
        <v>5527.2</v>
      </c>
      <c r="W16" s="1448"/>
      <c r="X16" s="1448"/>
      <c r="Y16" s="726"/>
      <c r="Z16" s="267"/>
    </row>
    <row r="17" spans="1:33" ht="14.25" customHeight="1">
      <c r="A17" s="4"/>
      <c r="B17" s="30"/>
      <c r="C17" s="289" t="s">
        <v>84</v>
      </c>
      <c r="D17" s="23"/>
      <c r="E17" s="8"/>
      <c r="F17" s="1444">
        <v>2952.4</v>
      </c>
      <c r="G17" s="1444"/>
      <c r="H17" s="1444"/>
      <c r="I17" s="286"/>
      <c r="J17" s="1444">
        <v>2920.6</v>
      </c>
      <c r="K17" s="1444"/>
      <c r="L17" s="1444"/>
      <c r="M17" s="286"/>
      <c r="N17" s="1444">
        <v>2888.2</v>
      </c>
      <c r="O17" s="1444"/>
      <c r="P17" s="1444"/>
      <c r="Q17" s="286"/>
      <c r="R17" s="1444">
        <v>2909</v>
      </c>
      <c r="S17" s="1444"/>
      <c r="T17" s="1444"/>
      <c r="U17" s="286"/>
      <c r="V17" s="1445">
        <v>2920</v>
      </c>
      <c r="W17" s="1445"/>
      <c r="X17" s="1445"/>
      <c r="Y17" s="5"/>
      <c r="Z17" s="4"/>
    </row>
    <row r="18" spans="1:33" ht="14.25" customHeight="1">
      <c r="A18" s="4"/>
      <c r="B18" s="30"/>
      <c r="C18" s="289" t="s">
        <v>83</v>
      </c>
      <c r="D18" s="23"/>
      <c r="E18" s="8"/>
      <c r="F18" s="1444">
        <v>2591</v>
      </c>
      <c r="G18" s="1444"/>
      <c r="H18" s="1444"/>
      <c r="I18" s="286"/>
      <c r="J18" s="1444">
        <v>2585.8000000000002</v>
      </c>
      <c r="K18" s="1444"/>
      <c r="L18" s="1444"/>
      <c r="M18" s="286"/>
      <c r="N18" s="1444">
        <v>2593.5</v>
      </c>
      <c r="O18" s="1444"/>
      <c r="P18" s="1444"/>
      <c r="Q18" s="286"/>
      <c r="R18" s="1444">
        <v>2606.1</v>
      </c>
      <c r="S18" s="1444"/>
      <c r="T18" s="1444"/>
      <c r="U18" s="286"/>
      <c r="V18" s="1445">
        <v>2607.1999999999998</v>
      </c>
      <c r="W18" s="1445"/>
      <c r="X18" s="1445"/>
      <c r="Y18" s="5"/>
      <c r="Z18" s="4"/>
    </row>
    <row r="19" spans="1:33" ht="19.5" customHeight="1">
      <c r="A19" s="4"/>
      <c r="B19" s="30"/>
      <c r="C19" s="289" t="s">
        <v>234</v>
      </c>
      <c r="D19" s="23"/>
      <c r="E19" s="8"/>
      <c r="F19" s="1444">
        <v>460.6</v>
      </c>
      <c r="G19" s="1444"/>
      <c r="H19" s="1444"/>
      <c r="I19" s="286"/>
      <c r="J19" s="1444">
        <v>441.4</v>
      </c>
      <c r="K19" s="1444"/>
      <c r="L19" s="1444"/>
      <c r="M19" s="286"/>
      <c r="N19" s="1444">
        <v>426.7</v>
      </c>
      <c r="O19" s="1444"/>
      <c r="P19" s="1444"/>
      <c r="Q19" s="286"/>
      <c r="R19" s="1444">
        <v>421.3</v>
      </c>
      <c r="S19" s="1444"/>
      <c r="T19" s="1444"/>
      <c r="U19" s="286"/>
      <c r="V19" s="1445">
        <v>449.1</v>
      </c>
      <c r="W19" s="1445"/>
      <c r="X19" s="1445"/>
      <c r="Y19" s="5"/>
      <c r="Z19" s="4"/>
    </row>
    <row r="20" spans="1:33" ht="14.25" customHeight="1">
      <c r="A20" s="4"/>
      <c r="B20" s="30"/>
      <c r="C20" s="289" t="s">
        <v>235</v>
      </c>
      <c r="D20" s="23"/>
      <c r="E20" s="8"/>
      <c r="F20" s="1444">
        <v>2849.3</v>
      </c>
      <c r="G20" s="1444"/>
      <c r="H20" s="1444"/>
      <c r="I20" s="286"/>
      <c r="J20" s="1444">
        <v>2844</v>
      </c>
      <c r="K20" s="1444"/>
      <c r="L20" s="1444"/>
      <c r="M20" s="286"/>
      <c r="N20" s="1444">
        <v>2823.7</v>
      </c>
      <c r="O20" s="1444"/>
      <c r="P20" s="1444"/>
      <c r="Q20" s="286"/>
      <c r="R20" s="1444">
        <v>2818.4</v>
      </c>
      <c r="S20" s="1444"/>
      <c r="T20" s="1444"/>
      <c r="U20" s="286"/>
      <c r="V20" s="1445">
        <v>2792.4</v>
      </c>
      <c r="W20" s="1445"/>
      <c r="X20" s="1445"/>
      <c r="Y20" s="5"/>
      <c r="Z20" s="4"/>
    </row>
    <row r="21" spans="1:33" ht="14.25" customHeight="1">
      <c r="A21" s="4"/>
      <c r="B21" s="30"/>
      <c r="C21" s="289" t="s">
        <v>236</v>
      </c>
      <c r="D21" s="23"/>
      <c r="E21" s="8"/>
      <c r="F21" s="1444">
        <v>2233.5</v>
      </c>
      <c r="G21" s="1444"/>
      <c r="H21" s="1444"/>
      <c r="I21" s="286"/>
      <c r="J21" s="1444">
        <v>2221.1</v>
      </c>
      <c r="K21" s="1444"/>
      <c r="L21" s="1444"/>
      <c r="M21" s="286"/>
      <c r="N21" s="1444">
        <v>2231.4</v>
      </c>
      <c r="O21" s="1444"/>
      <c r="P21" s="1444"/>
      <c r="Q21" s="286"/>
      <c r="R21" s="1444">
        <v>2275.5</v>
      </c>
      <c r="S21" s="1444"/>
      <c r="T21" s="1444"/>
      <c r="U21" s="286"/>
      <c r="V21" s="1445">
        <v>2285.6999999999998</v>
      </c>
      <c r="W21" s="1445"/>
      <c r="X21" s="1445"/>
      <c r="Y21" s="5"/>
      <c r="Z21" s="4"/>
    </row>
    <row r="22" spans="1:33" s="758" customFormat="1" ht="19.5" customHeight="1">
      <c r="A22" s="560"/>
      <c r="B22" s="780"/>
      <c r="C22" s="1446" t="s">
        <v>488</v>
      </c>
      <c r="D22" s="1446"/>
      <c r="E22" s="759"/>
      <c r="F22" s="1449">
        <v>61.3</v>
      </c>
      <c r="G22" s="1449"/>
      <c r="H22" s="1449"/>
      <c r="I22" s="781"/>
      <c r="J22" s="1449">
        <v>60.9</v>
      </c>
      <c r="K22" s="1449"/>
      <c r="L22" s="1449"/>
      <c r="M22" s="781"/>
      <c r="N22" s="1449">
        <v>60.8</v>
      </c>
      <c r="O22" s="1449"/>
      <c r="P22" s="1449"/>
      <c r="Q22" s="781"/>
      <c r="R22" s="1449">
        <v>61.2</v>
      </c>
      <c r="S22" s="1449"/>
      <c r="T22" s="1449"/>
      <c r="U22" s="781"/>
      <c r="V22" s="1450">
        <v>61.3</v>
      </c>
      <c r="W22" s="1450"/>
      <c r="X22" s="1450"/>
      <c r="Y22" s="760"/>
      <c r="Z22" s="560"/>
    </row>
    <row r="23" spans="1:33" ht="14.25" customHeight="1">
      <c r="A23" s="4"/>
      <c r="B23" s="30"/>
      <c r="C23" s="289" t="s">
        <v>84</v>
      </c>
      <c r="D23" s="23"/>
      <c r="E23" s="8"/>
      <c r="F23" s="1444">
        <v>68.2</v>
      </c>
      <c r="G23" s="1444"/>
      <c r="H23" s="1444"/>
      <c r="I23" s="285"/>
      <c r="J23" s="1444">
        <v>67.400000000000006</v>
      </c>
      <c r="K23" s="1444"/>
      <c r="L23" s="1444"/>
      <c r="M23" s="285"/>
      <c r="N23" s="1444">
        <v>66.900000000000006</v>
      </c>
      <c r="O23" s="1444"/>
      <c r="P23" s="1444"/>
      <c r="Q23" s="285"/>
      <c r="R23" s="1444">
        <v>67.400000000000006</v>
      </c>
      <c r="S23" s="1444"/>
      <c r="T23" s="1444"/>
      <c r="U23" s="285"/>
      <c r="V23" s="1445">
        <v>67.7</v>
      </c>
      <c r="W23" s="1445"/>
      <c r="X23" s="1445"/>
      <c r="Y23" s="5"/>
      <c r="Z23" s="4"/>
    </row>
    <row r="24" spans="1:33" ht="14.25" customHeight="1">
      <c r="A24" s="4"/>
      <c r="B24" s="30"/>
      <c r="C24" s="289" t="s">
        <v>83</v>
      </c>
      <c r="D24" s="23"/>
      <c r="E24" s="8"/>
      <c r="F24" s="1444">
        <v>55</v>
      </c>
      <c r="G24" s="1444"/>
      <c r="H24" s="1444"/>
      <c r="I24" s="285"/>
      <c r="J24" s="1444">
        <v>54.8</v>
      </c>
      <c r="K24" s="1444"/>
      <c r="L24" s="1444"/>
      <c r="M24" s="285"/>
      <c r="N24" s="1444">
        <v>55.2</v>
      </c>
      <c r="O24" s="1444"/>
      <c r="P24" s="1444"/>
      <c r="Q24" s="285"/>
      <c r="R24" s="1444">
        <v>55.5</v>
      </c>
      <c r="S24" s="1444"/>
      <c r="T24" s="1444"/>
      <c r="U24" s="285"/>
      <c r="V24" s="1445">
        <v>55.5</v>
      </c>
      <c r="W24" s="1445"/>
      <c r="X24" s="1445"/>
      <c r="Y24" s="5"/>
      <c r="Z24" s="4"/>
    </row>
    <row r="25" spans="1:33" ht="19.5" customHeight="1">
      <c r="A25" s="4"/>
      <c r="B25" s="30"/>
      <c r="C25" s="289" t="s">
        <v>252</v>
      </c>
      <c r="D25" s="23"/>
      <c r="E25" s="8"/>
      <c r="F25" s="1444">
        <v>74.2</v>
      </c>
      <c r="G25" s="1444"/>
      <c r="H25" s="1444"/>
      <c r="I25" s="285"/>
      <c r="J25" s="1444">
        <v>73.7</v>
      </c>
      <c r="K25" s="1444"/>
      <c r="L25" s="1444"/>
      <c r="M25" s="285"/>
      <c r="N25" s="1444">
        <v>73.8</v>
      </c>
      <c r="O25" s="1444"/>
      <c r="P25" s="1444"/>
      <c r="Q25" s="285"/>
      <c r="R25" s="1444">
        <v>74.099999999999994</v>
      </c>
      <c r="S25" s="1444"/>
      <c r="T25" s="1444"/>
      <c r="U25" s="285"/>
      <c r="V25" s="1445">
        <v>74.3</v>
      </c>
      <c r="W25" s="1445"/>
      <c r="X25" s="1445"/>
      <c r="Y25" s="5"/>
      <c r="Z25" s="4"/>
    </row>
    <row r="26" spans="1:33" ht="14.25" customHeight="1">
      <c r="A26" s="4"/>
      <c r="B26" s="30"/>
      <c r="C26" s="289" t="s">
        <v>234</v>
      </c>
      <c r="D26" s="23"/>
      <c r="E26" s="8"/>
      <c r="F26" s="1444">
        <v>40.4</v>
      </c>
      <c r="G26" s="1444"/>
      <c r="H26" s="1444"/>
      <c r="I26" s="285"/>
      <c r="J26" s="1444">
        <v>38.9</v>
      </c>
      <c r="K26" s="1444"/>
      <c r="L26" s="1444"/>
      <c r="M26" s="285"/>
      <c r="N26" s="1444">
        <v>37.5</v>
      </c>
      <c r="O26" s="1444"/>
      <c r="P26" s="1444"/>
      <c r="Q26" s="285"/>
      <c r="R26" s="1444">
        <v>37.200000000000003</v>
      </c>
      <c r="S26" s="1444"/>
      <c r="T26" s="1444"/>
      <c r="U26" s="285"/>
      <c r="V26" s="1445">
        <v>39.9</v>
      </c>
      <c r="W26" s="1445"/>
      <c r="X26" s="1445"/>
      <c r="Y26" s="5"/>
      <c r="Z26" s="4"/>
    </row>
    <row r="27" spans="1:33" ht="14.25" customHeight="1">
      <c r="A27" s="4"/>
      <c r="B27" s="30"/>
      <c r="C27" s="289" t="s">
        <v>235</v>
      </c>
      <c r="D27" s="8"/>
      <c r="E27" s="8"/>
      <c r="F27" s="1451">
        <v>90.4</v>
      </c>
      <c r="G27" s="1451"/>
      <c r="H27" s="1451"/>
      <c r="I27" s="285"/>
      <c r="J27" s="1451">
        <v>90.4</v>
      </c>
      <c r="K27" s="1451"/>
      <c r="L27" s="1451"/>
      <c r="M27" s="285"/>
      <c r="N27" s="1451">
        <v>90.8</v>
      </c>
      <c r="O27" s="1451"/>
      <c r="P27" s="1451"/>
      <c r="Q27" s="285"/>
      <c r="R27" s="1451">
        <v>90.9</v>
      </c>
      <c r="S27" s="1451"/>
      <c r="T27" s="1451"/>
      <c r="U27" s="285"/>
      <c r="V27" s="1452">
        <v>90.3</v>
      </c>
      <c r="W27" s="1452"/>
      <c r="X27" s="1452"/>
      <c r="Y27" s="5"/>
      <c r="Z27" s="4"/>
    </row>
    <row r="28" spans="1:33" ht="14.25" customHeight="1">
      <c r="A28" s="4"/>
      <c r="B28" s="30"/>
      <c r="C28" s="289" t="s">
        <v>236</v>
      </c>
      <c r="D28" s="8"/>
      <c r="E28" s="8"/>
      <c r="F28" s="1451">
        <v>47</v>
      </c>
      <c r="G28" s="1451"/>
      <c r="H28" s="1451"/>
      <c r="I28" s="285"/>
      <c r="J28" s="1451">
        <v>46.6</v>
      </c>
      <c r="K28" s="1451"/>
      <c r="L28" s="1451"/>
      <c r="M28" s="285"/>
      <c r="N28" s="1451">
        <v>46.8</v>
      </c>
      <c r="O28" s="1451"/>
      <c r="P28" s="1451"/>
      <c r="Q28" s="285"/>
      <c r="R28" s="1451">
        <v>47.6</v>
      </c>
      <c r="S28" s="1451"/>
      <c r="T28" s="1451"/>
      <c r="U28" s="285"/>
      <c r="V28" s="1452">
        <v>47.7</v>
      </c>
      <c r="W28" s="1452"/>
      <c r="X28" s="1452"/>
      <c r="Y28" s="5"/>
      <c r="Z28" s="4"/>
    </row>
    <row r="29" spans="1:33" ht="13.5" customHeight="1">
      <c r="A29" s="4"/>
      <c r="B29" s="30"/>
      <c r="C29" s="288" t="s">
        <v>255</v>
      </c>
      <c r="D29" s="8"/>
      <c r="E29" s="285"/>
      <c r="F29" s="285"/>
      <c r="G29" s="285"/>
      <c r="H29" s="285"/>
      <c r="I29" s="782"/>
      <c r="J29" s="285"/>
      <c r="K29" s="285"/>
      <c r="L29" s="285"/>
      <c r="M29" s="285"/>
      <c r="N29" s="285"/>
      <c r="O29" s="285"/>
      <c r="P29" s="285"/>
      <c r="Q29" s="285"/>
      <c r="R29" s="285"/>
      <c r="S29" s="285"/>
      <c r="T29" s="285"/>
      <c r="U29" s="285"/>
      <c r="V29" s="285"/>
      <c r="W29" s="285"/>
      <c r="X29" s="285"/>
      <c r="Y29" s="5"/>
      <c r="Z29" s="4"/>
    </row>
    <row r="30" spans="1:33" ht="10.5" customHeight="1" thickBot="1">
      <c r="A30" s="4"/>
      <c r="B30" s="30"/>
      <c r="C30" s="783"/>
      <c r="D30" s="5"/>
      <c r="E30" s="5"/>
      <c r="F30" s="5"/>
      <c r="G30" s="5"/>
      <c r="H30" s="5"/>
      <c r="I30" s="5"/>
      <c r="J30" s="5"/>
      <c r="K30" s="5"/>
      <c r="L30" s="5"/>
      <c r="M30" s="5"/>
      <c r="N30" s="5"/>
      <c r="O30" s="5"/>
      <c r="P30" s="5"/>
      <c r="Q30" s="5"/>
      <c r="R30" s="5"/>
      <c r="S30" s="5"/>
      <c r="T30" s="5"/>
      <c r="U30" s="5"/>
      <c r="V30" s="1456"/>
      <c r="W30" s="1456"/>
      <c r="X30" s="1456"/>
      <c r="Y30" s="5"/>
      <c r="Z30" s="4"/>
      <c r="AA30" s="784"/>
      <c r="AB30" s="784"/>
      <c r="AD30" s="784"/>
      <c r="AE30" s="784"/>
      <c r="AF30" s="784"/>
      <c r="AG30" s="784"/>
    </row>
    <row r="31" spans="1:33" s="12" customFormat="1" ht="13.5" customHeight="1" thickBot="1">
      <c r="A31" s="11"/>
      <c r="B31" s="31"/>
      <c r="C31" s="269" t="s">
        <v>489</v>
      </c>
      <c r="D31" s="748"/>
      <c r="E31" s="748"/>
      <c r="F31" s="748"/>
      <c r="G31" s="748"/>
      <c r="H31" s="748"/>
      <c r="I31" s="748"/>
      <c r="J31" s="748"/>
      <c r="K31" s="748"/>
      <c r="L31" s="748"/>
      <c r="M31" s="748"/>
      <c r="N31" s="748"/>
      <c r="O31" s="748"/>
      <c r="P31" s="748"/>
      <c r="Q31" s="748"/>
      <c r="R31" s="748"/>
      <c r="S31" s="748"/>
      <c r="T31" s="748"/>
      <c r="U31" s="748"/>
      <c r="V31" s="820"/>
      <c r="W31" s="748"/>
      <c r="X31" s="820"/>
      <c r="Y31" s="5"/>
      <c r="Z31" s="11"/>
    </row>
    <row r="32" spans="1:33" s="12" customFormat="1" ht="6" customHeight="1">
      <c r="A32" s="11"/>
      <c r="B32" s="31"/>
      <c r="C32" s="1457" t="s">
        <v>237</v>
      </c>
      <c r="D32" s="1457"/>
      <c r="E32" s="21"/>
      <c r="F32" s="21"/>
      <c r="G32" s="21"/>
      <c r="H32" s="21"/>
      <c r="I32" s="21"/>
      <c r="J32" s="21"/>
      <c r="K32" s="21"/>
      <c r="L32" s="21"/>
      <c r="M32" s="21"/>
      <c r="N32" s="21"/>
      <c r="O32" s="21"/>
      <c r="P32" s="21"/>
      <c r="Q32" s="21"/>
      <c r="R32" s="21"/>
      <c r="S32" s="21"/>
      <c r="T32" s="21"/>
      <c r="U32" s="21"/>
      <c r="V32" s="21"/>
      <c r="W32" s="21"/>
      <c r="X32" s="21"/>
      <c r="Y32" s="5"/>
      <c r="Z32" s="11"/>
    </row>
    <row r="33" spans="1:26" ht="13.5" customHeight="1">
      <c r="A33" s="4"/>
      <c r="B33" s="30"/>
      <c r="C33" s="1458"/>
      <c r="D33" s="1458"/>
      <c r="E33" s="18"/>
      <c r="F33" s="1442">
        <v>2011</v>
      </c>
      <c r="G33" s="1442"/>
      <c r="H33" s="1442"/>
      <c r="I33" s="1442"/>
      <c r="J33" s="1442"/>
      <c r="K33" s="1442"/>
      <c r="L33" s="1442"/>
      <c r="M33" s="777"/>
      <c r="N33" s="1443">
        <v>2012</v>
      </c>
      <c r="O33" s="1443"/>
      <c r="P33" s="1443"/>
      <c r="Q33" s="1443"/>
      <c r="R33" s="1443"/>
      <c r="S33" s="1443"/>
      <c r="T33" s="1443"/>
      <c r="U33" s="1443"/>
      <c r="V33" s="1443"/>
      <c r="W33" s="1443"/>
      <c r="X33" s="1443"/>
      <c r="Y33" s="5"/>
      <c r="Z33" s="4"/>
    </row>
    <row r="34" spans="1:26">
      <c r="A34" s="4"/>
      <c r="B34" s="30"/>
      <c r="C34" s="919"/>
      <c r="D34" s="919"/>
      <c r="E34" s="792"/>
      <c r="F34" s="1440" t="s">
        <v>263</v>
      </c>
      <c r="G34" s="1440"/>
      <c r="H34" s="1440"/>
      <c r="I34" s="286"/>
      <c r="J34" s="1440" t="s">
        <v>260</v>
      </c>
      <c r="K34" s="1440"/>
      <c r="L34" s="1440"/>
      <c r="M34" s="915"/>
      <c r="N34" s="1441" t="s">
        <v>261</v>
      </c>
      <c r="O34" s="1441"/>
      <c r="P34" s="1441"/>
      <c r="Q34" s="915"/>
      <c r="R34" s="1441" t="s">
        <v>262</v>
      </c>
      <c r="S34" s="1441"/>
      <c r="T34" s="1441"/>
      <c r="U34" s="915"/>
      <c r="V34" s="1441" t="s">
        <v>263</v>
      </c>
      <c r="W34" s="1441"/>
      <c r="X34" s="1441"/>
      <c r="Y34" s="5"/>
      <c r="Z34" s="4"/>
    </row>
    <row r="35" spans="1:26">
      <c r="A35" s="4"/>
      <c r="B35" s="30"/>
      <c r="C35" s="919"/>
      <c r="D35" s="919"/>
      <c r="E35" s="792"/>
      <c r="F35" s="906" t="s">
        <v>238</v>
      </c>
      <c r="G35" s="787"/>
      <c r="H35" s="906" t="s">
        <v>143</v>
      </c>
      <c r="I35" s="915"/>
      <c r="J35" s="905" t="s">
        <v>238</v>
      </c>
      <c r="K35" s="787"/>
      <c r="L35" s="906" t="s">
        <v>143</v>
      </c>
      <c r="M35" s="287"/>
      <c r="N35" s="906" t="s">
        <v>238</v>
      </c>
      <c r="O35" s="787"/>
      <c r="P35" s="906" t="s">
        <v>143</v>
      </c>
      <c r="Q35" s="788"/>
      <c r="R35" s="905" t="s">
        <v>238</v>
      </c>
      <c r="S35" s="787"/>
      <c r="T35" s="905" t="s">
        <v>143</v>
      </c>
      <c r="U35" s="285"/>
      <c r="V35" s="905" t="s">
        <v>238</v>
      </c>
      <c r="W35" s="787"/>
      <c r="X35" s="905" t="s">
        <v>143</v>
      </c>
      <c r="Y35" s="5"/>
      <c r="Z35" s="4"/>
    </row>
    <row r="36" spans="1:26" ht="3" customHeight="1">
      <c r="A36" s="4"/>
      <c r="B36" s="30"/>
      <c r="C36" s="919"/>
      <c r="D36" s="919"/>
      <c r="E36" s="792"/>
      <c r="F36" s="915"/>
      <c r="G36" s="915"/>
      <c r="H36" s="915"/>
      <c r="I36" s="921"/>
      <c r="J36" s="915"/>
      <c r="K36" s="915"/>
      <c r="L36" s="915"/>
      <c r="M36" s="922"/>
      <c r="N36" s="915"/>
      <c r="O36" s="915"/>
      <c r="P36" s="915"/>
      <c r="Q36" s="810"/>
      <c r="R36" s="911"/>
      <c r="S36" s="810"/>
      <c r="T36" s="915"/>
      <c r="U36" s="810"/>
      <c r="V36" s="911"/>
      <c r="W36" s="810"/>
      <c r="X36" s="915"/>
      <c r="Y36" s="5"/>
      <c r="Z36" s="4"/>
    </row>
    <row r="37" spans="1:26" ht="12" customHeight="1">
      <c r="A37" s="4"/>
      <c r="B37" s="30"/>
      <c r="C37" s="1446" t="s">
        <v>2</v>
      </c>
      <c r="D37" s="1446"/>
      <c r="E37" s="792"/>
      <c r="F37" s="824">
        <v>10648.7</v>
      </c>
      <c r="G37" s="824"/>
      <c r="H37" s="824">
        <v>100</v>
      </c>
      <c r="I37" s="824"/>
      <c r="J37" s="825">
        <v>10653.8</v>
      </c>
      <c r="K37" s="824"/>
      <c r="L37" s="824">
        <v>100</v>
      </c>
      <c r="M37" s="824"/>
      <c r="N37" s="825">
        <v>10606.7</v>
      </c>
      <c r="O37" s="824"/>
      <c r="P37" s="824">
        <v>100</v>
      </c>
      <c r="Q37" s="824"/>
      <c r="R37" s="825">
        <v>10600.8</v>
      </c>
      <c r="S37" s="824"/>
      <c r="T37" s="824">
        <v>100</v>
      </c>
      <c r="U37" s="824"/>
      <c r="V37" s="825">
        <v>10598</v>
      </c>
      <c r="W37" s="824"/>
      <c r="X37" s="824">
        <v>100</v>
      </c>
      <c r="Y37" s="5"/>
      <c r="Z37" s="4"/>
    </row>
    <row r="38" spans="1:26" ht="12" customHeight="1">
      <c r="A38" s="4"/>
      <c r="B38" s="30"/>
      <c r="C38" s="544"/>
      <c r="D38" s="544" t="s">
        <v>257</v>
      </c>
      <c r="E38" s="792"/>
      <c r="F38" s="826">
        <v>1609</v>
      </c>
      <c r="G38" s="826"/>
      <c r="H38" s="826">
        <v>15.1</v>
      </c>
      <c r="I38" s="824"/>
      <c r="J38" s="827">
        <v>1608.2</v>
      </c>
      <c r="K38" s="826"/>
      <c r="L38" s="826">
        <v>15.1</v>
      </c>
      <c r="M38" s="824"/>
      <c r="N38" s="827">
        <v>1592.8</v>
      </c>
      <c r="O38" s="826"/>
      <c r="P38" s="826">
        <v>15</v>
      </c>
      <c r="Q38" s="824"/>
      <c r="R38" s="827">
        <v>1589.7</v>
      </c>
      <c r="S38" s="826"/>
      <c r="T38" s="826">
        <v>15</v>
      </c>
      <c r="U38" s="824"/>
      <c r="V38" s="827">
        <v>1587.1</v>
      </c>
      <c r="W38" s="826"/>
      <c r="X38" s="826">
        <v>15</v>
      </c>
      <c r="Y38" s="5"/>
      <c r="Z38" s="4"/>
    </row>
    <row r="39" spans="1:26" ht="12" customHeight="1">
      <c r="A39" s="4"/>
      <c r="B39" s="30"/>
      <c r="C39" s="544"/>
      <c r="D39" s="544" t="s">
        <v>490</v>
      </c>
      <c r="E39" s="792"/>
      <c r="F39" s="826">
        <v>1944.3</v>
      </c>
      <c r="G39" s="826"/>
      <c r="H39" s="826">
        <v>18.3</v>
      </c>
      <c r="I39" s="824"/>
      <c r="J39" s="827">
        <v>1951.7</v>
      </c>
      <c r="K39" s="826"/>
      <c r="L39" s="826">
        <v>18.3</v>
      </c>
      <c r="M39" s="824"/>
      <c r="N39" s="827">
        <v>1962.1</v>
      </c>
      <c r="O39" s="826"/>
      <c r="P39" s="826">
        <v>18.5</v>
      </c>
      <c r="Q39" s="824"/>
      <c r="R39" s="827">
        <v>1969.2</v>
      </c>
      <c r="S39" s="826"/>
      <c r="T39" s="826">
        <v>18.600000000000001</v>
      </c>
      <c r="U39" s="824"/>
      <c r="V39" s="827">
        <v>1976.9</v>
      </c>
      <c r="W39" s="826"/>
      <c r="X39" s="826">
        <v>18.7</v>
      </c>
      <c r="Y39" s="5"/>
      <c r="Z39" s="4"/>
    </row>
    <row r="40" spans="1:26" s="797" customFormat="1" ht="18" customHeight="1">
      <c r="A40" s="793"/>
      <c r="B40" s="794"/>
      <c r="C40" s="544" t="s">
        <v>274</v>
      </c>
      <c r="D40" s="544"/>
      <c r="E40" s="240"/>
      <c r="F40" s="826">
        <v>3746.4</v>
      </c>
      <c r="G40" s="826"/>
      <c r="H40" s="826">
        <v>35.200000000000003</v>
      </c>
      <c r="I40" s="826"/>
      <c r="J40" s="827">
        <v>3747.7</v>
      </c>
      <c r="K40" s="826"/>
      <c r="L40" s="826">
        <v>35.200000000000003</v>
      </c>
      <c r="M40" s="826"/>
      <c r="N40" s="827">
        <v>3726.5</v>
      </c>
      <c r="O40" s="826"/>
      <c r="P40" s="826">
        <v>35.1</v>
      </c>
      <c r="Q40" s="826"/>
      <c r="R40" s="827">
        <v>3723.8</v>
      </c>
      <c r="S40" s="826"/>
      <c r="T40" s="826">
        <v>35.1</v>
      </c>
      <c r="U40" s="826"/>
      <c r="V40" s="827">
        <v>3722.1</v>
      </c>
      <c r="W40" s="826"/>
      <c r="X40" s="826">
        <v>35.1</v>
      </c>
      <c r="Y40" s="786"/>
      <c r="Z40" s="793"/>
    </row>
    <row r="41" spans="1:26" ht="12" customHeight="1">
      <c r="A41" s="4"/>
      <c r="B41" s="30"/>
      <c r="C41" s="544"/>
      <c r="D41" s="281" t="s">
        <v>257</v>
      </c>
      <c r="E41" s="240"/>
      <c r="F41" s="829">
        <v>563.9</v>
      </c>
      <c r="G41" s="829"/>
      <c r="H41" s="829">
        <v>15.1</v>
      </c>
      <c r="I41" s="829"/>
      <c r="J41" s="830">
        <v>562.1</v>
      </c>
      <c r="K41" s="829"/>
      <c r="L41" s="829">
        <v>15</v>
      </c>
      <c r="M41" s="829"/>
      <c r="N41" s="830">
        <v>551.79999999999995</v>
      </c>
      <c r="O41" s="829"/>
      <c r="P41" s="829">
        <v>14.8</v>
      </c>
      <c r="Q41" s="829"/>
      <c r="R41" s="830">
        <v>548.79999999999995</v>
      </c>
      <c r="S41" s="829"/>
      <c r="T41" s="829">
        <v>14.7</v>
      </c>
      <c r="U41" s="829"/>
      <c r="V41" s="830">
        <v>546</v>
      </c>
      <c r="W41" s="829"/>
      <c r="X41" s="829">
        <v>14.7</v>
      </c>
      <c r="Y41" s="5"/>
      <c r="Z41" s="4"/>
    </row>
    <row r="42" spans="1:26" ht="12" customHeight="1">
      <c r="A42" s="4"/>
      <c r="B42" s="30"/>
      <c r="C42" s="544"/>
      <c r="D42" s="281" t="s">
        <v>490</v>
      </c>
      <c r="E42" s="240"/>
      <c r="F42" s="829">
        <v>607.9</v>
      </c>
      <c r="G42" s="829"/>
      <c r="H42" s="829">
        <v>16.2</v>
      </c>
      <c r="I42" s="829"/>
      <c r="J42" s="830">
        <v>610.9</v>
      </c>
      <c r="K42" s="829"/>
      <c r="L42" s="829">
        <v>16.3</v>
      </c>
      <c r="M42" s="829"/>
      <c r="N42" s="830">
        <v>616.6</v>
      </c>
      <c r="O42" s="829"/>
      <c r="P42" s="829">
        <v>16.5</v>
      </c>
      <c r="Q42" s="829"/>
      <c r="R42" s="830">
        <v>619.9</v>
      </c>
      <c r="S42" s="829"/>
      <c r="T42" s="829">
        <v>16.600000000000001</v>
      </c>
      <c r="U42" s="829"/>
      <c r="V42" s="830">
        <v>623.29999999999995</v>
      </c>
      <c r="W42" s="829"/>
      <c r="X42" s="829">
        <v>16.7</v>
      </c>
      <c r="Y42" s="5"/>
      <c r="Z42" s="4"/>
    </row>
    <row r="43" spans="1:26" s="797" customFormat="1" ht="18" customHeight="1">
      <c r="A43" s="793"/>
      <c r="B43" s="794"/>
      <c r="C43" s="544" t="s">
        <v>275</v>
      </c>
      <c r="D43" s="544"/>
      <c r="E43" s="240"/>
      <c r="F43" s="826">
        <v>2374.1999999999998</v>
      </c>
      <c r="G43" s="826"/>
      <c r="H43" s="826">
        <v>22.3</v>
      </c>
      <c r="I43" s="826"/>
      <c r="J43" s="827">
        <v>2373.9</v>
      </c>
      <c r="K43" s="826"/>
      <c r="L43" s="826">
        <v>22.3</v>
      </c>
      <c r="M43" s="826"/>
      <c r="N43" s="827">
        <v>2361.5</v>
      </c>
      <c r="O43" s="826"/>
      <c r="P43" s="826">
        <v>22.3</v>
      </c>
      <c r="Q43" s="826"/>
      <c r="R43" s="827">
        <v>2358.6999999999998</v>
      </c>
      <c r="S43" s="826"/>
      <c r="T43" s="826">
        <v>22.3</v>
      </c>
      <c r="U43" s="826"/>
      <c r="V43" s="827">
        <v>2356.6999999999998</v>
      </c>
      <c r="W43" s="826"/>
      <c r="X43" s="826">
        <v>22.2</v>
      </c>
      <c r="Y43" s="786"/>
      <c r="Z43" s="793"/>
    </row>
    <row r="44" spans="1:26" ht="12" customHeight="1">
      <c r="A44" s="4"/>
      <c r="B44" s="30"/>
      <c r="C44" s="544"/>
      <c r="D44" s="281" t="s">
        <v>257</v>
      </c>
      <c r="E44" s="240"/>
      <c r="F44" s="829">
        <v>323</v>
      </c>
      <c r="G44" s="829"/>
      <c r="H44" s="829">
        <v>13.6</v>
      </c>
      <c r="I44" s="829"/>
      <c r="J44" s="830">
        <v>322.3</v>
      </c>
      <c r="K44" s="829"/>
      <c r="L44" s="829">
        <v>13.6</v>
      </c>
      <c r="M44" s="829"/>
      <c r="N44" s="830">
        <v>319</v>
      </c>
      <c r="O44" s="829"/>
      <c r="P44" s="829">
        <v>13.5</v>
      </c>
      <c r="Q44" s="829"/>
      <c r="R44" s="830">
        <v>318</v>
      </c>
      <c r="S44" s="829"/>
      <c r="T44" s="829">
        <v>13.5</v>
      </c>
      <c r="U44" s="829"/>
      <c r="V44" s="830">
        <v>317</v>
      </c>
      <c r="W44" s="829"/>
      <c r="X44" s="829">
        <v>13.5</v>
      </c>
      <c r="Y44" s="5"/>
      <c r="Z44" s="4"/>
    </row>
    <row r="45" spans="1:26" ht="12" customHeight="1">
      <c r="A45" s="4"/>
      <c r="B45" s="30"/>
      <c r="C45" s="544"/>
      <c r="D45" s="281" t="s">
        <v>490</v>
      </c>
      <c r="E45" s="240"/>
      <c r="F45" s="829">
        <v>495.6</v>
      </c>
      <c r="G45" s="829"/>
      <c r="H45" s="829">
        <v>20.9</v>
      </c>
      <c r="I45" s="829"/>
      <c r="J45" s="830">
        <v>496.4</v>
      </c>
      <c r="K45" s="829"/>
      <c r="L45" s="829">
        <v>20.9</v>
      </c>
      <c r="M45" s="829"/>
      <c r="N45" s="830">
        <v>499.3</v>
      </c>
      <c r="O45" s="829"/>
      <c r="P45" s="829">
        <v>21.1</v>
      </c>
      <c r="Q45" s="829"/>
      <c r="R45" s="830">
        <v>500.1</v>
      </c>
      <c r="S45" s="829"/>
      <c r="T45" s="829">
        <v>21.2</v>
      </c>
      <c r="U45" s="829"/>
      <c r="V45" s="830">
        <v>501.1</v>
      </c>
      <c r="W45" s="829"/>
      <c r="X45" s="829">
        <v>21.3</v>
      </c>
      <c r="Y45" s="5"/>
      <c r="Z45" s="4"/>
    </row>
    <row r="46" spans="1:26" s="797" customFormat="1" ht="18" customHeight="1">
      <c r="A46" s="793"/>
      <c r="B46" s="794"/>
      <c r="C46" s="544" t="s">
        <v>71</v>
      </c>
      <c r="D46" s="544"/>
      <c r="E46" s="240"/>
      <c r="F46" s="826">
        <v>2848.5</v>
      </c>
      <c r="G46" s="826"/>
      <c r="H46" s="826">
        <v>26.7</v>
      </c>
      <c r="I46" s="826"/>
      <c r="J46" s="827">
        <v>2852</v>
      </c>
      <c r="K46" s="826"/>
      <c r="L46" s="826">
        <v>26.8</v>
      </c>
      <c r="M46" s="826"/>
      <c r="N46" s="827">
        <v>2844.7</v>
      </c>
      <c r="O46" s="826"/>
      <c r="P46" s="826">
        <v>26.8</v>
      </c>
      <c r="Q46" s="826"/>
      <c r="R46" s="827">
        <v>2845.7</v>
      </c>
      <c r="S46" s="826"/>
      <c r="T46" s="826">
        <v>26.8</v>
      </c>
      <c r="U46" s="826"/>
      <c r="V46" s="827">
        <v>2847.5</v>
      </c>
      <c r="W46" s="826"/>
      <c r="X46" s="826">
        <v>26.9</v>
      </c>
      <c r="Y46" s="786"/>
      <c r="Z46" s="793"/>
    </row>
    <row r="47" spans="1:26" ht="12" customHeight="1">
      <c r="A47" s="4"/>
      <c r="B47" s="30"/>
      <c r="C47" s="544"/>
      <c r="D47" s="281" t="s">
        <v>257</v>
      </c>
      <c r="E47" s="240"/>
      <c r="F47" s="829">
        <v>465.5</v>
      </c>
      <c r="G47" s="829"/>
      <c r="H47" s="829">
        <v>16.3</v>
      </c>
      <c r="I47" s="829"/>
      <c r="J47" s="830">
        <v>467.1</v>
      </c>
      <c r="K47" s="829"/>
      <c r="L47" s="829">
        <v>16.399999999999999</v>
      </c>
      <c r="M47" s="829"/>
      <c r="N47" s="830">
        <v>466.5</v>
      </c>
      <c r="O47" s="829"/>
      <c r="P47" s="829">
        <v>16.399999999999999</v>
      </c>
      <c r="Q47" s="829"/>
      <c r="R47" s="830">
        <v>467.6</v>
      </c>
      <c r="S47" s="829"/>
      <c r="T47" s="829">
        <v>16.399999999999999</v>
      </c>
      <c r="U47" s="829"/>
      <c r="V47" s="830">
        <v>468.9</v>
      </c>
      <c r="W47" s="829"/>
      <c r="X47" s="829">
        <v>16.5</v>
      </c>
      <c r="Y47" s="5"/>
      <c r="Z47" s="4"/>
    </row>
    <row r="48" spans="1:26" ht="12" customHeight="1">
      <c r="A48" s="4"/>
      <c r="B48" s="30"/>
      <c r="C48" s="544"/>
      <c r="D48" s="281" t="s">
        <v>490</v>
      </c>
      <c r="E48" s="240"/>
      <c r="F48" s="829">
        <v>519.5</v>
      </c>
      <c r="G48" s="829"/>
      <c r="H48" s="829">
        <v>18.2</v>
      </c>
      <c r="I48" s="829"/>
      <c r="J48" s="830">
        <v>522.79999999999995</v>
      </c>
      <c r="K48" s="829"/>
      <c r="L48" s="829">
        <v>18.3</v>
      </c>
      <c r="M48" s="829"/>
      <c r="N48" s="830">
        <v>525.6</v>
      </c>
      <c r="O48" s="829"/>
      <c r="P48" s="829">
        <v>18.5</v>
      </c>
      <c r="Q48" s="829"/>
      <c r="R48" s="830">
        <v>528.70000000000005</v>
      </c>
      <c r="S48" s="829"/>
      <c r="T48" s="829">
        <v>18.600000000000001</v>
      </c>
      <c r="U48" s="829"/>
      <c r="V48" s="830">
        <v>531.9</v>
      </c>
      <c r="W48" s="829"/>
      <c r="X48" s="829">
        <v>18.7</v>
      </c>
      <c r="Y48" s="5"/>
      <c r="Z48" s="4"/>
    </row>
    <row r="49" spans="1:26" s="797" customFormat="1" ht="18" customHeight="1">
      <c r="A49" s="793"/>
      <c r="B49" s="794"/>
      <c r="C49" s="544" t="s">
        <v>277</v>
      </c>
      <c r="D49" s="544"/>
      <c r="E49" s="240"/>
      <c r="F49" s="826">
        <v>746.9</v>
      </c>
      <c r="G49" s="826"/>
      <c r="H49" s="826">
        <v>7</v>
      </c>
      <c r="I49" s="826"/>
      <c r="J49" s="827">
        <v>746.3</v>
      </c>
      <c r="K49" s="826"/>
      <c r="L49" s="826">
        <v>7</v>
      </c>
      <c r="M49" s="826"/>
      <c r="N49" s="827">
        <v>742.3</v>
      </c>
      <c r="O49" s="826"/>
      <c r="P49" s="826">
        <v>7</v>
      </c>
      <c r="Q49" s="826"/>
      <c r="R49" s="827">
        <v>740.9</v>
      </c>
      <c r="S49" s="826"/>
      <c r="T49" s="826">
        <v>7</v>
      </c>
      <c r="U49" s="826"/>
      <c r="V49" s="827">
        <v>739.7</v>
      </c>
      <c r="W49" s="826"/>
      <c r="X49" s="826">
        <v>7</v>
      </c>
      <c r="Y49" s="786"/>
      <c r="Z49" s="793"/>
    </row>
    <row r="50" spans="1:26" ht="12" customHeight="1">
      <c r="A50" s="4"/>
      <c r="B50" s="30"/>
      <c r="C50" s="544"/>
      <c r="D50" s="281" t="s">
        <v>257</v>
      </c>
      <c r="E50" s="240"/>
      <c r="F50" s="829">
        <v>99.7</v>
      </c>
      <c r="G50" s="829"/>
      <c r="H50" s="829">
        <v>13.3</v>
      </c>
      <c r="I50" s="829"/>
      <c r="J50" s="830">
        <v>99.7</v>
      </c>
      <c r="K50" s="829"/>
      <c r="L50" s="829">
        <v>13.4</v>
      </c>
      <c r="M50" s="829"/>
      <c r="N50" s="830">
        <v>99.2</v>
      </c>
      <c r="O50" s="829"/>
      <c r="P50" s="829">
        <v>13.4</v>
      </c>
      <c r="Q50" s="829"/>
      <c r="R50" s="830">
        <v>99.1</v>
      </c>
      <c r="S50" s="829"/>
      <c r="T50" s="829">
        <v>13.4</v>
      </c>
      <c r="U50" s="829"/>
      <c r="V50" s="830">
        <v>99</v>
      </c>
      <c r="W50" s="829"/>
      <c r="X50" s="829">
        <v>13.4</v>
      </c>
      <c r="Y50" s="5"/>
      <c r="Z50" s="4"/>
    </row>
    <row r="51" spans="1:26" ht="12" customHeight="1">
      <c r="A51" s="4"/>
      <c r="B51" s="30"/>
      <c r="C51" s="544"/>
      <c r="D51" s="281" t="s">
        <v>490</v>
      </c>
      <c r="E51" s="240"/>
      <c r="F51" s="829">
        <v>173</v>
      </c>
      <c r="G51" s="829"/>
      <c r="H51" s="829">
        <v>23.2</v>
      </c>
      <c r="I51" s="829"/>
      <c r="J51" s="830">
        <v>172.9</v>
      </c>
      <c r="K51" s="829"/>
      <c r="L51" s="829">
        <v>23.2</v>
      </c>
      <c r="M51" s="829"/>
      <c r="N51" s="830">
        <v>172</v>
      </c>
      <c r="O51" s="829"/>
      <c r="P51" s="829">
        <v>23.2</v>
      </c>
      <c r="Q51" s="829"/>
      <c r="R51" s="830">
        <v>171.8</v>
      </c>
      <c r="S51" s="829"/>
      <c r="T51" s="829">
        <v>23.2</v>
      </c>
      <c r="U51" s="829"/>
      <c r="V51" s="830">
        <v>171.6</v>
      </c>
      <c r="W51" s="829"/>
      <c r="X51" s="829">
        <v>23.2</v>
      </c>
      <c r="Y51" s="5"/>
      <c r="Z51" s="4"/>
    </row>
    <row r="52" spans="1:26" s="797" customFormat="1" ht="18" customHeight="1">
      <c r="A52" s="793"/>
      <c r="B52" s="794"/>
      <c r="C52" s="544" t="s">
        <v>278</v>
      </c>
      <c r="D52" s="544"/>
      <c r="E52" s="240"/>
      <c r="F52" s="826">
        <v>438.8</v>
      </c>
      <c r="G52" s="826"/>
      <c r="H52" s="826">
        <v>4.0999999999999996</v>
      </c>
      <c r="I52" s="826"/>
      <c r="J52" s="827">
        <v>439.6</v>
      </c>
      <c r="K52" s="826"/>
      <c r="L52" s="826">
        <v>4.0999999999999996</v>
      </c>
      <c r="M52" s="826"/>
      <c r="N52" s="827">
        <v>438</v>
      </c>
      <c r="O52" s="826"/>
      <c r="P52" s="826">
        <v>4.0999999999999996</v>
      </c>
      <c r="Q52" s="826"/>
      <c r="R52" s="827">
        <v>438.1</v>
      </c>
      <c r="S52" s="826"/>
      <c r="T52" s="826">
        <v>4.0999999999999996</v>
      </c>
      <c r="U52" s="826"/>
      <c r="V52" s="827">
        <v>438.3</v>
      </c>
      <c r="W52" s="826"/>
      <c r="X52" s="826">
        <v>4.0999999999999996</v>
      </c>
      <c r="Y52" s="786"/>
      <c r="Z52" s="793"/>
    </row>
    <row r="53" spans="1:26" ht="12" customHeight="1">
      <c r="A53" s="4"/>
      <c r="B53" s="30"/>
      <c r="C53" s="544"/>
      <c r="D53" s="281" t="s">
        <v>257</v>
      </c>
      <c r="E53" s="240"/>
      <c r="F53" s="829">
        <v>70.099999999999994</v>
      </c>
      <c r="G53" s="829"/>
      <c r="H53" s="829">
        <v>16</v>
      </c>
      <c r="I53" s="829"/>
      <c r="J53" s="830">
        <v>70.5</v>
      </c>
      <c r="K53" s="829"/>
      <c r="L53" s="829">
        <v>16</v>
      </c>
      <c r="M53" s="829"/>
      <c r="N53" s="830">
        <v>69.8</v>
      </c>
      <c r="O53" s="829"/>
      <c r="P53" s="829">
        <v>15.9</v>
      </c>
      <c r="Q53" s="829"/>
      <c r="R53" s="830">
        <v>70</v>
      </c>
      <c r="S53" s="829"/>
      <c r="T53" s="829">
        <v>16</v>
      </c>
      <c r="U53" s="829"/>
      <c r="V53" s="830">
        <v>70.2</v>
      </c>
      <c r="W53" s="829"/>
      <c r="X53" s="829">
        <v>16</v>
      </c>
      <c r="Y53" s="5"/>
      <c r="Z53" s="4"/>
    </row>
    <row r="54" spans="1:26" ht="12" customHeight="1">
      <c r="A54" s="4"/>
      <c r="B54" s="30"/>
      <c r="C54" s="544"/>
      <c r="D54" s="281" t="s">
        <v>490</v>
      </c>
      <c r="E54" s="240"/>
      <c r="F54" s="829">
        <v>85</v>
      </c>
      <c r="G54" s="829"/>
      <c r="H54" s="829">
        <v>19.399999999999999</v>
      </c>
      <c r="I54" s="829"/>
      <c r="J54" s="830">
        <v>85.3</v>
      </c>
      <c r="K54" s="829"/>
      <c r="L54" s="829">
        <v>19.399999999999999</v>
      </c>
      <c r="M54" s="829"/>
      <c r="N54" s="830">
        <v>85.2</v>
      </c>
      <c r="O54" s="829"/>
      <c r="P54" s="829">
        <v>19.5</v>
      </c>
      <c r="Q54" s="829"/>
      <c r="R54" s="830">
        <v>85.4</v>
      </c>
      <c r="S54" s="829"/>
      <c r="T54" s="829">
        <v>19.5</v>
      </c>
      <c r="U54" s="829"/>
      <c r="V54" s="830">
        <v>85.5</v>
      </c>
      <c r="W54" s="829"/>
      <c r="X54" s="829">
        <v>19.5</v>
      </c>
      <c r="Y54" s="5"/>
      <c r="Z54" s="4"/>
    </row>
    <row r="55" spans="1:26" s="797" customFormat="1" ht="18" customHeight="1">
      <c r="A55" s="793"/>
      <c r="B55" s="794"/>
      <c r="C55" s="544" t="s">
        <v>179</v>
      </c>
      <c r="D55" s="544"/>
      <c r="E55" s="240"/>
      <c r="F55" s="826">
        <v>246.2</v>
      </c>
      <c r="G55" s="826"/>
      <c r="H55" s="826">
        <v>2.2999999999999998</v>
      </c>
      <c r="I55" s="826"/>
      <c r="J55" s="827">
        <v>246.4</v>
      </c>
      <c r="K55" s="826"/>
      <c r="L55" s="826">
        <v>2.2999999999999998</v>
      </c>
      <c r="M55" s="826"/>
      <c r="N55" s="827">
        <v>246.3</v>
      </c>
      <c r="O55" s="826"/>
      <c r="P55" s="826">
        <v>2.2999999999999998</v>
      </c>
      <c r="Q55" s="826"/>
      <c r="R55" s="827">
        <v>246.4</v>
      </c>
      <c r="S55" s="826"/>
      <c r="T55" s="826">
        <v>2.2999999999999998</v>
      </c>
      <c r="U55" s="826"/>
      <c r="V55" s="827">
        <v>246.5</v>
      </c>
      <c r="W55" s="826"/>
      <c r="X55" s="826">
        <v>2.2999999999999998</v>
      </c>
      <c r="Y55" s="786"/>
      <c r="Z55" s="793"/>
    </row>
    <row r="56" spans="1:26" ht="12" customHeight="1">
      <c r="A56" s="4"/>
      <c r="B56" s="30"/>
      <c r="C56" s="544"/>
      <c r="D56" s="281" t="s">
        <v>257</v>
      </c>
      <c r="E56" s="240"/>
      <c r="F56" s="829">
        <v>44.5</v>
      </c>
      <c r="G56" s="829"/>
      <c r="H56" s="829">
        <v>18.100000000000001</v>
      </c>
      <c r="I56" s="829"/>
      <c r="J56" s="830">
        <v>44.4</v>
      </c>
      <c r="K56" s="829"/>
      <c r="L56" s="829">
        <v>18</v>
      </c>
      <c r="M56" s="829"/>
      <c r="N56" s="830">
        <v>44.2</v>
      </c>
      <c r="O56" s="829"/>
      <c r="P56" s="829">
        <v>17.899999999999999</v>
      </c>
      <c r="Q56" s="829"/>
      <c r="R56" s="830">
        <v>44</v>
      </c>
      <c r="S56" s="829"/>
      <c r="T56" s="829">
        <v>17.899999999999999</v>
      </c>
      <c r="U56" s="829"/>
      <c r="V56" s="830">
        <v>43.9</v>
      </c>
      <c r="W56" s="829"/>
      <c r="X56" s="829">
        <v>17.8</v>
      </c>
      <c r="Y56" s="5"/>
      <c r="Z56" s="4"/>
    </row>
    <row r="57" spans="1:26" ht="12" customHeight="1">
      <c r="A57" s="4"/>
      <c r="B57" s="30"/>
      <c r="C57" s="544"/>
      <c r="D57" s="281" t="s">
        <v>490</v>
      </c>
      <c r="E57" s="240"/>
      <c r="F57" s="829">
        <v>31.3</v>
      </c>
      <c r="G57" s="829"/>
      <c r="H57" s="829">
        <v>12.7</v>
      </c>
      <c r="I57" s="829"/>
      <c r="J57" s="830">
        <v>31.4</v>
      </c>
      <c r="K57" s="829"/>
      <c r="L57" s="829">
        <v>12.7</v>
      </c>
      <c r="M57" s="829"/>
      <c r="N57" s="830">
        <v>31.1</v>
      </c>
      <c r="O57" s="829"/>
      <c r="P57" s="829">
        <v>12.6</v>
      </c>
      <c r="Q57" s="829"/>
      <c r="R57" s="830">
        <v>31.2</v>
      </c>
      <c r="S57" s="829"/>
      <c r="T57" s="829">
        <v>12.7</v>
      </c>
      <c r="U57" s="829"/>
      <c r="V57" s="830">
        <v>31.2</v>
      </c>
      <c r="W57" s="829"/>
      <c r="X57" s="829">
        <v>12.7</v>
      </c>
      <c r="Y57" s="5"/>
      <c r="Z57" s="4"/>
    </row>
    <row r="58" spans="1:26" s="797" customFormat="1" ht="18" customHeight="1">
      <c r="A58" s="793"/>
      <c r="B58" s="794"/>
      <c r="C58" s="544" t="s">
        <v>180</v>
      </c>
      <c r="D58" s="544"/>
      <c r="E58" s="240"/>
      <c r="F58" s="826">
        <v>247.8</v>
      </c>
      <c r="G58" s="826"/>
      <c r="H58" s="826">
        <v>2.2999999999999998</v>
      </c>
      <c r="I58" s="826"/>
      <c r="J58" s="827">
        <v>247.9</v>
      </c>
      <c r="K58" s="826"/>
      <c r="L58" s="826">
        <v>2.2999999999999998</v>
      </c>
      <c r="M58" s="826"/>
      <c r="N58" s="827">
        <v>247.4</v>
      </c>
      <c r="O58" s="826"/>
      <c r="P58" s="826">
        <v>2.2999999999999998</v>
      </c>
      <c r="Q58" s="826"/>
      <c r="R58" s="827">
        <v>247.3</v>
      </c>
      <c r="S58" s="826"/>
      <c r="T58" s="826">
        <v>2.2999999999999998</v>
      </c>
      <c r="U58" s="826"/>
      <c r="V58" s="827">
        <v>247.3</v>
      </c>
      <c r="W58" s="826"/>
      <c r="X58" s="826">
        <v>2.2999999999999998</v>
      </c>
      <c r="Y58" s="786"/>
      <c r="Z58" s="793"/>
    </row>
    <row r="59" spans="1:26" ht="12" customHeight="1">
      <c r="A59" s="4"/>
      <c r="B59" s="30"/>
      <c r="C59" s="544"/>
      <c r="D59" s="281" t="s">
        <v>257</v>
      </c>
      <c r="E59" s="240"/>
      <c r="F59" s="829">
        <v>42.2</v>
      </c>
      <c r="G59" s="829"/>
      <c r="H59" s="829">
        <v>17</v>
      </c>
      <c r="I59" s="829"/>
      <c r="J59" s="830">
        <v>42.1</v>
      </c>
      <c r="K59" s="829"/>
      <c r="L59" s="829">
        <v>17</v>
      </c>
      <c r="M59" s="829"/>
      <c r="N59" s="830">
        <v>42.2</v>
      </c>
      <c r="O59" s="829"/>
      <c r="P59" s="829">
        <v>17.100000000000001</v>
      </c>
      <c r="Q59" s="829"/>
      <c r="R59" s="830">
        <v>42.1</v>
      </c>
      <c r="S59" s="829"/>
      <c r="T59" s="829">
        <v>17</v>
      </c>
      <c r="U59" s="829"/>
      <c r="V59" s="830">
        <v>42</v>
      </c>
      <c r="W59" s="829"/>
      <c r="X59" s="829">
        <v>17</v>
      </c>
      <c r="Y59" s="5"/>
      <c r="Z59" s="4"/>
    </row>
    <row r="60" spans="1:26" ht="12" customHeight="1">
      <c r="A60" s="4"/>
      <c r="B60" s="30"/>
      <c r="C60" s="544"/>
      <c r="D60" s="281" t="s">
        <v>490</v>
      </c>
      <c r="E60" s="240"/>
      <c r="F60" s="829">
        <v>32</v>
      </c>
      <c r="G60" s="829"/>
      <c r="H60" s="829">
        <v>12.9</v>
      </c>
      <c r="I60" s="829"/>
      <c r="J60" s="830">
        <v>32</v>
      </c>
      <c r="K60" s="829"/>
      <c r="L60" s="829">
        <v>12.9</v>
      </c>
      <c r="M60" s="829"/>
      <c r="N60" s="830">
        <v>32.200000000000003</v>
      </c>
      <c r="O60" s="829"/>
      <c r="P60" s="829">
        <v>13</v>
      </c>
      <c r="Q60" s="829"/>
      <c r="R60" s="830">
        <v>32.200000000000003</v>
      </c>
      <c r="S60" s="829"/>
      <c r="T60" s="829">
        <v>13</v>
      </c>
      <c r="U60" s="829"/>
      <c r="V60" s="830">
        <v>32.200000000000003</v>
      </c>
      <c r="W60" s="829"/>
      <c r="X60" s="829">
        <v>13</v>
      </c>
      <c r="Y60" s="5"/>
      <c r="Z60" s="4"/>
    </row>
    <row r="61" spans="1:26" s="797" customFormat="1" ht="6.75" customHeight="1">
      <c r="A61" s="793"/>
      <c r="B61" s="802"/>
      <c r="C61" s="803"/>
      <c r="D61" s="803"/>
      <c r="E61" s="803"/>
      <c r="F61" s="803"/>
      <c r="G61" s="803"/>
      <c r="H61" s="803"/>
      <c r="I61" s="803"/>
      <c r="J61" s="803"/>
      <c r="K61" s="803"/>
      <c r="L61" s="803"/>
      <c r="M61" s="803"/>
      <c r="N61" s="803"/>
      <c r="O61" s="803"/>
      <c r="P61" s="803"/>
      <c r="Q61" s="803"/>
      <c r="R61" s="803"/>
      <c r="S61" s="803"/>
      <c r="T61" s="803"/>
      <c r="U61" s="803"/>
      <c r="V61" s="803"/>
      <c r="W61" s="803"/>
      <c r="X61" s="803"/>
      <c r="Y61" s="786"/>
      <c r="Z61" s="793"/>
    </row>
    <row r="62" spans="1:26" ht="11.25" customHeight="1" thickBot="1">
      <c r="A62" s="4"/>
      <c r="B62" s="802"/>
      <c r="C62" s="93" t="s">
        <v>239</v>
      </c>
      <c r="D62" s="919"/>
      <c r="E62" s="240"/>
      <c r="G62" s="804"/>
      <c r="H62" s="751" t="s">
        <v>118</v>
      </c>
      <c r="I62" s="804"/>
      <c r="J62" s="804"/>
      <c r="K62" s="804"/>
      <c r="L62" s="804"/>
      <c r="M62" s="804"/>
      <c r="N62" s="541"/>
      <c r="O62" s="804"/>
      <c r="P62" s="804"/>
      <c r="Q62" s="804"/>
      <c r="R62" s="804"/>
      <c r="S62" s="804"/>
      <c r="T62" s="804"/>
      <c r="U62" s="804"/>
      <c r="V62" s="804"/>
      <c r="W62" s="804"/>
      <c r="X62" s="804"/>
      <c r="Y62" s="5"/>
      <c r="Z62" s="4"/>
    </row>
    <row r="63" spans="1:26" ht="13.5" thickBot="1">
      <c r="A63" s="4"/>
      <c r="B63" s="752">
        <v>6</v>
      </c>
      <c r="C63" s="1453" t="s">
        <v>494</v>
      </c>
      <c r="D63" s="1454"/>
      <c r="E63" s="1454"/>
      <c r="F63" s="23"/>
      <c r="G63" s="23"/>
      <c r="H63" s="23"/>
      <c r="I63" s="23"/>
      <c r="J63" s="23"/>
      <c r="K63" s="23"/>
      <c r="L63" s="23"/>
      <c r="M63" s="23"/>
      <c r="N63" s="23"/>
      <c r="O63" s="23"/>
      <c r="P63" s="23"/>
      <c r="Q63" s="23"/>
      <c r="R63" s="23"/>
      <c r="S63" s="23"/>
      <c r="T63" s="23"/>
      <c r="U63" s="23"/>
      <c r="V63" s="23"/>
      <c r="W63" s="23"/>
      <c r="X63" s="23"/>
      <c r="Y63" s="23"/>
      <c r="Z63" s="23"/>
    </row>
    <row r="64" spans="1:26">
      <c r="V64" s="46"/>
      <c r="W64" s="46"/>
      <c r="X64" s="46"/>
    </row>
    <row r="65" spans="18:25">
      <c r="V65" s="46"/>
      <c r="W65" s="46"/>
      <c r="X65" s="46"/>
    </row>
    <row r="66" spans="18:25">
      <c r="V66" s="46"/>
      <c r="W66" s="46"/>
      <c r="X66" s="46"/>
    </row>
    <row r="67" spans="18:25">
      <c r="V67" s="46"/>
      <c r="W67" s="46"/>
      <c r="X67" s="46"/>
    </row>
    <row r="68" spans="18:25">
      <c r="R68" s="113"/>
      <c r="S68" s="113"/>
      <c r="T68" s="113"/>
      <c r="U68" s="113"/>
      <c r="V68" s="133"/>
      <c r="W68" s="133"/>
      <c r="X68" s="133"/>
      <c r="Y68" s="113"/>
    </row>
    <row r="69" spans="18:25">
      <c r="R69" s="113"/>
      <c r="S69" s="113"/>
      <c r="T69" s="113"/>
      <c r="U69" s="113"/>
      <c r="V69" s="133"/>
      <c r="W69" s="133"/>
      <c r="X69" s="133"/>
      <c r="Y69" s="113"/>
    </row>
    <row r="70" spans="18:25">
      <c r="R70" s="113"/>
      <c r="S70" s="113"/>
      <c r="T70" s="113"/>
      <c r="U70" s="113"/>
      <c r="V70" s="113"/>
      <c r="W70" s="113"/>
      <c r="X70" s="113"/>
      <c r="Y70" s="113"/>
    </row>
    <row r="71" spans="18:25">
      <c r="R71" s="113"/>
      <c r="S71" s="113"/>
      <c r="T71" s="113"/>
      <c r="U71" s="113"/>
      <c r="V71" s="113"/>
      <c r="W71" s="113"/>
      <c r="X71" s="113"/>
      <c r="Y71" s="113"/>
    </row>
    <row r="72" spans="18:25">
      <c r="R72" s="113"/>
      <c r="S72" s="113"/>
      <c r="T72" s="113"/>
      <c r="U72" s="113"/>
      <c r="V72" s="113"/>
      <c r="W72" s="113"/>
      <c r="X72" s="113"/>
      <c r="Y72" s="113"/>
    </row>
    <row r="73" spans="18:25">
      <c r="R73" s="113"/>
      <c r="S73" s="113"/>
      <c r="T73" s="113"/>
      <c r="U73" s="113"/>
      <c r="V73" s="113"/>
      <c r="W73" s="113"/>
      <c r="X73" s="113"/>
      <c r="Y73" s="113"/>
    </row>
    <row r="74" spans="18:25" ht="8.25" customHeight="1">
      <c r="R74" s="113"/>
      <c r="S74" s="113"/>
      <c r="T74" s="113"/>
      <c r="U74" s="113"/>
      <c r="V74" s="113"/>
      <c r="W74" s="113"/>
      <c r="X74" s="113"/>
      <c r="Y74" s="113"/>
    </row>
    <row r="75" spans="18:25">
      <c r="R75" s="113"/>
      <c r="S75" s="113"/>
      <c r="T75" s="113"/>
      <c r="U75" s="113"/>
      <c r="V75" s="113"/>
      <c r="W75" s="113"/>
      <c r="X75" s="113"/>
      <c r="Y75" s="113"/>
    </row>
    <row r="76" spans="18:25" ht="9" customHeight="1">
      <c r="R76" s="113"/>
      <c r="S76" s="113"/>
      <c r="T76" s="113"/>
      <c r="U76" s="113"/>
      <c r="V76" s="113"/>
      <c r="W76" s="113"/>
      <c r="X76" s="113"/>
      <c r="Y76" s="805"/>
    </row>
    <row r="77" spans="18:25" ht="8.25" customHeight="1">
      <c r="R77" s="113"/>
      <c r="S77" s="113"/>
      <c r="T77" s="113"/>
      <c r="U77" s="113"/>
      <c r="V77" s="1455"/>
      <c r="W77" s="1455"/>
      <c r="X77" s="1455"/>
      <c r="Y77" s="1455"/>
    </row>
    <row r="78" spans="18:25" ht="9.75" customHeight="1">
      <c r="R78" s="113"/>
      <c r="S78" s="113"/>
      <c r="T78" s="113"/>
      <c r="U78" s="113"/>
      <c r="V78" s="113"/>
      <c r="W78" s="113"/>
      <c r="X78" s="113"/>
      <c r="Y78" s="113"/>
    </row>
    <row r="79" spans="18:25">
      <c r="R79" s="113"/>
      <c r="S79" s="113"/>
      <c r="T79" s="113"/>
      <c r="U79" s="113"/>
      <c r="V79" s="113"/>
      <c r="W79" s="113"/>
      <c r="X79" s="113"/>
      <c r="Y79" s="113"/>
    </row>
  </sheetData>
  <mergeCells count="125">
    <mergeCell ref="C37:D37"/>
    <mergeCell ref="C63:E63"/>
    <mergeCell ref="V77:Y77"/>
    <mergeCell ref="V30:X30"/>
    <mergeCell ref="C32:D33"/>
    <mergeCell ref="F34:H34"/>
    <mergeCell ref="J34:L34"/>
    <mergeCell ref="N34:P34"/>
    <mergeCell ref="R34:T34"/>
    <mergeCell ref="V34:X34"/>
    <mergeCell ref="F33:L33"/>
    <mergeCell ref="N33:X33"/>
    <mergeCell ref="F27:H27"/>
    <mergeCell ref="J27:L27"/>
    <mergeCell ref="N27:P27"/>
    <mergeCell ref="R27:T27"/>
    <mergeCell ref="V27:X27"/>
    <mergeCell ref="F28:H28"/>
    <mergeCell ref="J28:L28"/>
    <mergeCell ref="N28:P28"/>
    <mergeCell ref="R28:T28"/>
    <mergeCell ref="V28:X28"/>
    <mergeCell ref="F25:H25"/>
    <mergeCell ref="J25:L25"/>
    <mergeCell ref="N25:P25"/>
    <mergeCell ref="R25:T25"/>
    <mergeCell ref="V25:X25"/>
    <mergeCell ref="F26:H26"/>
    <mergeCell ref="J26:L26"/>
    <mergeCell ref="N26:P26"/>
    <mergeCell ref="R26:T26"/>
    <mergeCell ref="V26:X26"/>
    <mergeCell ref="F23:H23"/>
    <mergeCell ref="J23:L23"/>
    <mergeCell ref="N23:P23"/>
    <mergeCell ref="R23:T23"/>
    <mergeCell ref="V23:X23"/>
    <mergeCell ref="F24:H24"/>
    <mergeCell ref="J24:L24"/>
    <mergeCell ref="N24:P24"/>
    <mergeCell ref="R24:T24"/>
    <mergeCell ref="V24:X24"/>
    <mergeCell ref="C22:D22"/>
    <mergeCell ref="F22:H22"/>
    <mergeCell ref="J22:L22"/>
    <mergeCell ref="N22:P22"/>
    <mergeCell ref="R22:T22"/>
    <mergeCell ref="V22:X22"/>
    <mergeCell ref="F20:H20"/>
    <mergeCell ref="J20:L20"/>
    <mergeCell ref="N20:P20"/>
    <mergeCell ref="R20:T20"/>
    <mergeCell ref="V20:X20"/>
    <mergeCell ref="F21:H21"/>
    <mergeCell ref="J21:L21"/>
    <mergeCell ref="N21:P21"/>
    <mergeCell ref="R21:T21"/>
    <mergeCell ref="V21:X21"/>
    <mergeCell ref="F18:H18"/>
    <mergeCell ref="J18:L18"/>
    <mergeCell ref="N18:P18"/>
    <mergeCell ref="R18:T18"/>
    <mergeCell ref="V18:X18"/>
    <mergeCell ref="F19:H19"/>
    <mergeCell ref="J19:L19"/>
    <mergeCell ref="N19:P19"/>
    <mergeCell ref="R19:T19"/>
    <mergeCell ref="V19:X19"/>
    <mergeCell ref="V16:X16"/>
    <mergeCell ref="F17:H17"/>
    <mergeCell ref="J17:L17"/>
    <mergeCell ref="N17:P17"/>
    <mergeCell ref="R17:T17"/>
    <mergeCell ref="V17:X17"/>
    <mergeCell ref="F15:H15"/>
    <mergeCell ref="J15:L15"/>
    <mergeCell ref="N15:P15"/>
    <mergeCell ref="R15:T15"/>
    <mergeCell ref="V15:X15"/>
    <mergeCell ref="C16:D16"/>
    <mergeCell ref="F16:H16"/>
    <mergeCell ref="J16:L16"/>
    <mergeCell ref="N16:P16"/>
    <mergeCell ref="R16:T16"/>
    <mergeCell ref="F13:H13"/>
    <mergeCell ref="J13:L13"/>
    <mergeCell ref="N13:P13"/>
    <mergeCell ref="R13:T13"/>
    <mergeCell ref="V13:X13"/>
    <mergeCell ref="F14:H14"/>
    <mergeCell ref="J14:L14"/>
    <mergeCell ref="N14:P14"/>
    <mergeCell ref="R14:T14"/>
    <mergeCell ref="V14:X14"/>
    <mergeCell ref="F11:H11"/>
    <mergeCell ref="J11:L11"/>
    <mergeCell ref="N11:P11"/>
    <mergeCell ref="R11:T11"/>
    <mergeCell ref="V11:X11"/>
    <mergeCell ref="F12:H12"/>
    <mergeCell ref="J12:L12"/>
    <mergeCell ref="N12:P12"/>
    <mergeCell ref="R12:T12"/>
    <mergeCell ref="V12:X12"/>
    <mergeCell ref="F10:H10"/>
    <mergeCell ref="J10:L10"/>
    <mergeCell ref="N10:P10"/>
    <mergeCell ref="R10:T10"/>
    <mergeCell ref="V10:X10"/>
    <mergeCell ref="C9:D9"/>
    <mergeCell ref="F9:H9"/>
    <mergeCell ref="J9:L9"/>
    <mergeCell ref="N9:P9"/>
    <mergeCell ref="R9:T9"/>
    <mergeCell ref="V9:X9"/>
    <mergeCell ref="N1:X1"/>
    <mergeCell ref="V3:X3"/>
    <mergeCell ref="C5:D6"/>
    <mergeCell ref="F7:H7"/>
    <mergeCell ref="J7:L7"/>
    <mergeCell ref="N7:P7"/>
    <mergeCell ref="R7:T7"/>
    <mergeCell ref="V7:X7"/>
    <mergeCell ref="F6:L6"/>
    <mergeCell ref="N6:X6"/>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indexed="17"/>
  </sheetPr>
  <dimension ref="A1:AE84"/>
  <sheetViews>
    <sheetView workbookViewId="0"/>
  </sheetViews>
  <sheetFormatPr defaultRowHeight="12.75"/>
  <cols>
    <col min="1" max="1" width="1" style="270" customWidth="1"/>
    <col min="2" max="2" width="2.5703125" style="270" customWidth="1"/>
    <col min="3" max="3" width="1.140625" style="270" customWidth="1"/>
    <col min="4" max="4" width="30.28515625" style="270" customWidth="1"/>
    <col min="5" max="6" width="0.5703125" style="270" customWidth="1"/>
    <col min="7" max="7" width="7.28515625" style="270" customWidth="1"/>
    <col min="8" max="8" width="0.42578125" style="270" customWidth="1"/>
    <col min="9" max="9" width="4.85546875" style="270" customWidth="1"/>
    <col min="10" max="10" width="0.28515625" style="270" customWidth="1"/>
    <col min="11" max="11" width="7.28515625" style="270" customWidth="1"/>
    <col min="12" max="12" width="0.42578125" style="270" customWidth="1"/>
    <col min="13" max="13" width="4.85546875" style="270" customWidth="1"/>
    <col min="14" max="14" width="0.42578125" style="270" customWidth="1"/>
    <col min="15" max="15" width="7.28515625" style="270" customWidth="1"/>
    <col min="16" max="16" width="0.42578125" style="270" customWidth="1"/>
    <col min="17" max="17" width="4.85546875" style="270" customWidth="1"/>
    <col min="18" max="18" width="0.28515625" style="270" customWidth="1"/>
    <col min="19" max="19" width="7.28515625" style="270" customWidth="1"/>
    <col min="20" max="20" width="0.28515625" style="270" customWidth="1"/>
    <col min="21" max="21" width="4.85546875" style="270" customWidth="1"/>
    <col min="22" max="22" width="0.28515625" style="270" customWidth="1"/>
    <col min="23" max="23" width="7.28515625" style="270" customWidth="1"/>
    <col min="24" max="24" width="0.28515625" style="270" customWidth="1"/>
    <col min="25" max="25" width="4.85546875" style="270" customWidth="1"/>
    <col min="26" max="26" width="2.5703125" style="270" customWidth="1"/>
    <col min="27" max="27" width="1" style="270" customWidth="1"/>
    <col min="28" max="16384" width="9.140625" style="270"/>
  </cols>
  <sheetData>
    <row r="1" spans="1:31" ht="13.5" customHeight="1" thickBot="1">
      <c r="A1" s="4"/>
      <c r="B1" s="717"/>
      <c r="C1" s="1460" t="s">
        <v>240</v>
      </c>
      <c r="D1" s="1461"/>
      <c r="E1" s="1461"/>
      <c r="F1" s="1461"/>
      <c r="G1" s="8"/>
      <c r="H1" s="8"/>
      <c r="I1" s="8"/>
      <c r="J1" s="8"/>
      <c r="K1" s="8"/>
      <c r="L1" s="8"/>
      <c r="M1" s="8"/>
      <c r="N1" s="8"/>
      <c r="O1" s="8"/>
      <c r="P1" s="8"/>
      <c r="Q1" s="8"/>
      <c r="R1" s="8"/>
      <c r="S1" s="8"/>
      <c r="T1" s="8"/>
      <c r="U1" s="8"/>
      <c r="V1" s="8"/>
      <c r="W1" s="907"/>
      <c r="X1" s="907"/>
      <c r="Y1" s="29"/>
      <c r="Z1" s="29"/>
      <c r="AA1" s="4"/>
    </row>
    <row r="2" spans="1:31" ht="9.75" customHeight="1">
      <c r="A2" s="4"/>
      <c r="B2" s="918"/>
      <c r="C2" s="53"/>
      <c r="D2" s="918"/>
      <c r="E2" s="913"/>
      <c r="F2" s="228"/>
      <c r="G2" s="228"/>
      <c r="H2" s="228"/>
      <c r="I2" s="228"/>
      <c r="J2" s="228"/>
      <c r="K2" s="228"/>
      <c r="L2" s="228"/>
      <c r="M2" s="228"/>
      <c r="N2" s="228"/>
      <c r="O2" s="19"/>
      <c r="P2" s="19"/>
      <c r="Q2" s="19"/>
      <c r="R2" s="19"/>
      <c r="S2" s="19"/>
      <c r="T2" s="19"/>
      <c r="U2" s="19"/>
      <c r="V2" s="19"/>
      <c r="W2" s="19"/>
      <c r="X2" s="19"/>
      <c r="Y2" s="8"/>
      <c r="Z2" s="20"/>
      <c r="AA2" s="4"/>
    </row>
    <row r="3" spans="1:31" ht="9" customHeight="1" thickBot="1">
      <c r="A3" s="4"/>
      <c r="B3" s="8"/>
      <c r="C3" s="806"/>
      <c r="D3" s="8"/>
      <c r="E3" s="8"/>
      <c r="F3" s="8"/>
      <c r="G3" s="8"/>
      <c r="H3" s="8"/>
      <c r="I3" s="8"/>
      <c r="J3" s="8"/>
      <c r="K3" s="8"/>
      <c r="L3" s="8"/>
      <c r="M3" s="8"/>
      <c r="N3" s="8"/>
      <c r="O3" s="8"/>
      <c r="P3" s="8"/>
      <c r="Q3" s="8"/>
      <c r="R3" s="8"/>
      <c r="S3" s="8"/>
      <c r="T3" s="8"/>
      <c r="U3" s="8"/>
      <c r="V3" s="8"/>
      <c r="W3" s="1436" t="s">
        <v>85</v>
      </c>
      <c r="X3" s="1436"/>
      <c r="Y3" s="1436"/>
      <c r="Z3" s="20"/>
      <c r="AA3" s="4"/>
    </row>
    <row r="4" spans="1:31" s="12" customFormat="1" ht="13.5" customHeight="1" thickBot="1">
      <c r="A4" s="11"/>
      <c r="B4" s="21"/>
      <c r="C4" s="269" t="s">
        <v>241</v>
      </c>
      <c r="D4" s="720"/>
      <c r="E4" s="720"/>
      <c r="F4" s="720"/>
      <c r="G4" s="720"/>
      <c r="H4" s="720"/>
      <c r="I4" s="721"/>
      <c r="J4" s="721"/>
      <c r="K4" s="721"/>
      <c r="L4" s="721"/>
      <c r="M4" s="721"/>
      <c r="N4" s="721"/>
      <c r="O4" s="721"/>
      <c r="P4" s="721"/>
      <c r="Q4" s="721"/>
      <c r="R4" s="721"/>
      <c r="S4" s="721"/>
      <c r="T4" s="721"/>
      <c r="U4" s="721"/>
      <c r="V4" s="721"/>
      <c r="W4" s="722"/>
      <c r="X4" s="775"/>
      <c r="Y4" s="722"/>
      <c r="Z4" s="20"/>
      <c r="AA4" s="11"/>
    </row>
    <row r="5" spans="1:31" ht="3.75" customHeight="1">
      <c r="A5" s="4"/>
      <c r="B5" s="8"/>
      <c r="C5" s="1462" t="s">
        <v>233</v>
      </c>
      <c r="D5" s="1463"/>
      <c r="E5" s="919"/>
      <c r="F5" s="807"/>
      <c r="G5" s="4"/>
      <c r="H5" s="808"/>
      <c r="I5" s="808"/>
      <c r="J5" s="808"/>
      <c r="K5" s="808"/>
      <c r="L5" s="808"/>
      <c r="M5" s="808"/>
      <c r="N5" s="808"/>
      <c r="O5" s="808"/>
      <c r="P5" s="808"/>
      <c r="Q5" s="808"/>
      <c r="R5" s="808"/>
      <c r="S5" s="4"/>
      <c r="T5" s="808"/>
      <c r="U5" s="808"/>
      <c r="V5" s="808"/>
      <c r="W5" s="808"/>
      <c r="X5" s="808"/>
      <c r="Y5" s="808"/>
      <c r="Z5" s="20"/>
      <c r="AA5" s="4"/>
      <c r="AB5" s="12"/>
      <c r="AC5" s="12"/>
      <c r="AD5" s="12"/>
      <c r="AE5" s="12"/>
    </row>
    <row r="6" spans="1:31" ht="12.75" customHeight="1">
      <c r="A6" s="4"/>
      <c r="B6" s="8"/>
      <c r="C6" s="1464"/>
      <c r="D6" s="1464"/>
      <c r="E6" s="915">
        <v>2005</v>
      </c>
      <c r="F6" s="777">
        <v>2010</v>
      </c>
      <c r="G6" s="1442">
        <v>2011</v>
      </c>
      <c r="H6" s="1442"/>
      <c r="I6" s="1442"/>
      <c r="J6" s="1442"/>
      <c r="K6" s="1442"/>
      <c r="L6" s="1442"/>
      <c r="M6" s="1442"/>
      <c r="N6" s="777"/>
      <c r="O6" s="1443">
        <v>2012</v>
      </c>
      <c r="P6" s="1443"/>
      <c r="Q6" s="1443"/>
      <c r="R6" s="1443"/>
      <c r="S6" s="1443"/>
      <c r="T6" s="1443"/>
      <c r="U6" s="1443"/>
      <c r="V6" s="1443"/>
      <c r="W6" s="1443"/>
      <c r="X6" s="1443"/>
      <c r="Y6" s="1443"/>
      <c r="Z6" s="20"/>
      <c r="AA6" s="4"/>
      <c r="AB6" s="12"/>
      <c r="AC6" s="12"/>
      <c r="AD6" s="12"/>
      <c r="AE6" s="12"/>
    </row>
    <row r="7" spans="1:31">
      <c r="A7" s="4"/>
      <c r="B7" s="8"/>
      <c r="C7" s="809"/>
      <c r="D7" s="809"/>
      <c r="F7" s="227"/>
      <c r="G7" s="1440" t="s">
        <v>263</v>
      </c>
      <c r="H7" s="1440"/>
      <c r="I7" s="1440"/>
      <c r="J7" s="915"/>
      <c r="K7" s="1440" t="s">
        <v>260</v>
      </c>
      <c r="L7" s="1440"/>
      <c r="M7" s="1440"/>
      <c r="N7" s="915"/>
      <c r="O7" s="1440" t="s">
        <v>261</v>
      </c>
      <c r="P7" s="1440"/>
      <c r="Q7" s="1440"/>
      <c r="R7" s="790"/>
      <c r="S7" s="1440" t="s">
        <v>262</v>
      </c>
      <c r="T7" s="1440"/>
      <c r="U7" s="1440"/>
      <c r="V7" s="777"/>
      <c r="W7" s="1440" t="s">
        <v>263</v>
      </c>
      <c r="X7" s="1440"/>
      <c r="Y7" s="1440"/>
      <c r="Z7" s="22"/>
      <c r="AA7" s="4"/>
      <c r="AB7" s="12"/>
      <c r="AC7" s="12"/>
      <c r="AD7" s="12"/>
      <c r="AE7" s="12"/>
    </row>
    <row r="8" spans="1:31" ht="3.75" customHeight="1">
      <c r="A8" s="4"/>
      <c r="B8" s="8"/>
      <c r="C8" s="919"/>
      <c r="D8" s="919"/>
      <c r="E8" s="919"/>
      <c r="F8" s="810"/>
      <c r="G8" s="1459"/>
      <c r="H8" s="1459"/>
      <c r="I8" s="1459"/>
      <c r="J8" s="561"/>
      <c r="K8" s="1459"/>
      <c r="L8" s="1459"/>
      <c r="M8" s="1459"/>
      <c r="N8" s="915"/>
      <c r="O8" s="915"/>
      <c r="P8" s="915"/>
      <c r="Q8" s="915"/>
      <c r="R8" s="790"/>
      <c r="S8" s="915"/>
      <c r="T8" s="915"/>
      <c r="U8" s="915"/>
      <c r="V8" s="777"/>
      <c r="W8" s="915"/>
      <c r="X8" s="915"/>
      <c r="Y8" s="915"/>
      <c r="Z8" s="22"/>
      <c r="AA8" s="4"/>
      <c r="AB8" s="12"/>
      <c r="AC8" s="12"/>
      <c r="AD8" s="12"/>
      <c r="AE8" s="12"/>
    </row>
    <row r="9" spans="1:31" s="727" customFormat="1" ht="11.25" customHeight="1">
      <c r="A9" s="267"/>
      <c r="B9" s="811"/>
      <c r="C9" s="1446" t="s">
        <v>13</v>
      </c>
      <c r="D9" s="1446"/>
      <c r="E9" s="726"/>
      <c r="F9" s="810"/>
      <c r="G9" s="1447">
        <v>4853.7</v>
      </c>
      <c r="H9" s="1447"/>
      <c r="I9" s="1447"/>
      <c r="J9" s="790"/>
      <c r="K9" s="1447">
        <v>4735.3999999999996</v>
      </c>
      <c r="L9" s="1447"/>
      <c r="M9" s="1447"/>
      <c r="N9" s="790"/>
      <c r="O9" s="1447">
        <v>4662.5</v>
      </c>
      <c r="P9" s="1447"/>
      <c r="Q9" s="1447"/>
      <c r="R9" s="777"/>
      <c r="S9" s="1447">
        <v>4688.2</v>
      </c>
      <c r="T9" s="1447"/>
      <c r="U9" s="1447"/>
      <c r="V9" s="777"/>
      <c r="W9" s="1448">
        <v>4656.3</v>
      </c>
      <c r="X9" s="1448"/>
      <c r="Y9" s="1448"/>
      <c r="Z9" s="756"/>
      <c r="AA9" s="267"/>
      <c r="AB9" s="812"/>
      <c r="AC9" s="812"/>
      <c r="AD9" s="812"/>
      <c r="AE9" s="812"/>
    </row>
    <row r="10" spans="1:31" ht="12" customHeight="1">
      <c r="A10" s="4"/>
      <c r="B10" s="55"/>
      <c r="C10" s="289" t="s">
        <v>84</v>
      </c>
      <c r="D10" s="23"/>
      <c r="E10" s="919"/>
      <c r="F10" s="271"/>
      <c r="G10" s="1465">
        <v>2597.4</v>
      </c>
      <c r="H10" s="1465"/>
      <c r="I10" s="1465"/>
      <c r="J10" s="238"/>
      <c r="K10" s="1465">
        <v>2514.9</v>
      </c>
      <c r="L10" s="1465"/>
      <c r="M10" s="1465"/>
      <c r="N10" s="238"/>
      <c r="O10" s="1465">
        <v>2460.9</v>
      </c>
      <c r="P10" s="1465"/>
      <c r="Q10" s="1465"/>
      <c r="R10" s="777"/>
      <c r="S10" s="1465">
        <v>2470.9</v>
      </c>
      <c r="T10" s="1465"/>
      <c r="U10" s="1465"/>
      <c r="V10" s="777"/>
      <c r="W10" s="1466">
        <v>2451.5</v>
      </c>
      <c r="X10" s="1466"/>
      <c r="Y10" s="1466"/>
      <c r="Z10" s="22"/>
      <c r="AA10" s="4"/>
    </row>
    <row r="11" spans="1:31" ht="12" customHeight="1">
      <c r="A11" s="4"/>
      <c r="B11" s="55"/>
      <c r="C11" s="289" t="s">
        <v>83</v>
      </c>
      <c r="D11" s="23"/>
      <c r="E11" s="919"/>
      <c r="F11" s="271"/>
      <c r="G11" s="1465">
        <v>2256.3000000000002</v>
      </c>
      <c r="H11" s="1465"/>
      <c r="I11" s="1465"/>
      <c r="J11" s="238"/>
      <c r="K11" s="1465">
        <v>2220.5</v>
      </c>
      <c r="L11" s="1465"/>
      <c r="M11" s="1465"/>
      <c r="N11" s="238"/>
      <c r="O11" s="1465">
        <v>2201.6</v>
      </c>
      <c r="P11" s="1465"/>
      <c r="Q11" s="1465"/>
      <c r="R11" s="777"/>
      <c r="S11" s="1465">
        <v>2217.3000000000002</v>
      </c>
      <c r="T11" s="1465"/>
      <c r="U11" s="1465"/>
      <c r="V11" s="777"/>
      <c r="W11" s="1466">
        <v>2204.8000000000002</v>
      </c>
      <c r="X11" s="1466"/>
      <c r="Y11" s="1466"/>
      <c r="Z11" s="22"/>
      <c r="AA11" s="4"/>
    </row>
    <row r="12" spans="1:31" ht="12" customHeight="1">
      <c r="A12" s="4"/>
      <c r="B12" s="55"/>
      <c r="C12" s="289" t="s">
        <v>234</v>
      </c>
      <c r="D12" s="23"/>
      <c r="E12" s="919"/>
      <c r="F12" s="16"/>
      <c r="G12" s="1465">
        <v>322.2</v>
      </c>
      <c r="H12" s="1465"/>
      <c r="I12" s="1465"/>
      <c r="J12" s="238"/>
      <c r="K12" s="1465">
        <v>285.10000000000002</v>
      </c>
      <c r="L12" s="1465"/>
      <c r="M12" s="1465"/>
      <c r="N12" s="238"/>
      <c r="O12" s="1465">
        <v>272.3</v>
      </c>
      <c r="P12" s="1465"/>
      <c r="Q12" s="1465"/>
      <c r="R12" s="777"/>
      <c r="S12" s="1465">
        <v>271.60000000000002</v>
      </c>
      <c r="T12" s="1465"/>
      <c r="U12" s="1465"/>
      <c r="V12" s="777"/>
      <c r="W12" s="1466">
        <v>274</v>
      </c>
      <c r="X12" s="1466"/>
      <c r="Y12" s="1466"/>
      <c r="Z12" s="22"/>
      <c r="AA12" s="4"/>
    </row>
    <row r="13" spans="1:31" ht="12" customHeight="1">
      <c r="A13" s="4"/>
      <c r="B13" s="55"/>
      <c r="C13" s="289" t="s">
        <v>235</v>
      </c>
      <c r="D13" s="23"/>
      <c r="E13" s="919"/>
      <c r="F13" s="16"/>
      <c r="G13" s="1444">
        <v>2511.1999999999998</v>
      </c>
      <c r="H13" s="1444"/>
      <c r="I13" s="1444"/>
      <c r="J13" s="238"/>
      <c r="K13" s="1444">
        <v>2456.1</v>
      </c>
      <c r="L13" s="1444"/>
      <c r="M13" s="1444"/>
      <c r="N13" s="238"/>
      <c r="O13" s="1444">
        <v>2406.1999999999998</v>
      </c>
      <c r="P13" s="1444"/>
      <c r="Q13" s="1444"/>
      <c r="R13" s="777"/>
      <c r="S13" s="1444">
        <v>2403</v>
      </c>
      <c r="T13" s="1444"/>
      <c r="U13" s="1444"/>
      <c r="V13" s="777"/>
      <c r="W13" s="1445">
        <v>2356.8000000000002</v>
      </c>
      <c r="X13" s="1445"/>
      <c r="Y13" s="1445"/>
      <c r="Z13" s="22"/>
      <c r="AA13" s="4"/>
    </row>
    <row r="14" spans="1:31" ht="12" customHeight="1">
      <c r="A14" s="4"/>
      <c r="B14" s="55"/>
      <c r="C14" s="289" t="s">
        <v>236</v>
      </c>
      <c r="D14" s="23"/>
      <c r="E14" s="919"/>
      <c r="F14" s="16"/>
      <c r="G14" s="1444">
        <v>2020.3</v>
      </c>
      <c r="H14" s="1444"/>
      <c r="I14" s="1444"/>
      <c r="J14" s="238"/>
      <c r="K14" s="1444">
        <v>1994.2</v>
      </c>
      <c r="L14" s="1444"/>
      <c r="M14" s="1444"/>
      <c r="N14" s="238"/>
      <c r="O14" s="1444">
        <v>1984</v>
      </c>
      <c r="P14" s="1444"/>
      <c r="Q14" s="1444"/>
      <c r="R14" s="777"/>
      <c r="S14" s="1444">
        <v>2013.7</v>
      </c>
      <c r="T14" s="1444"/>
      <c r="U14" s="1444"/>
      <c r="V14" s="777"/>
      <c r="W14" s="1445">
        <v>2025.5</v>
      </c>
      <c r="X14" s="1445"/>
      <c r="Y14" s="1445"/>
      <c r="Z14" s="22"/>
      <c r="AA14" s="4"/>
    </row>
    <row r="15" spans="1:31" ht="17.25" customHeight="1">
      <c r="A15" s="4"/>
      <c r="B15" s="55"/>
      <c r="C15" s="289" t="s">
        <v>242</v>
      </c>
      <c r="D15" s="23"/>
      <c r="E15" s="919"/>
      <c r="F15" s="16"/>
      <c r="G15" s="1465">
        <v>478.5</v>
      </c>
      <c r="H15" s="1465"/>
      <c r="I15" s="1465"/>
      <c r="J15" s="238"/>
      <c r="K15" s="1465">
        <v>452.5</v>
      </c>
      <c r="L15" s="1465"/>
      <c r="M15" s="1465"/>
      <c r="N15" s="238"/>
      <c r="O15" s="1465">
        <v>477.1</v>
      </c>
      <c r="P15" s="1465"/>
      <c r="Q15" s="1465"/>
      <c r="R15" s="777"/>
      <c r="S15" s="1465">
        <v>498.6</v>
      </c>
      <c r="T15" s="1465"/>
      <c r="U15" s="1465"/>
      <c r="V15" s="777"/>
      <c r="W15" s="1466">
        <v>500.8</v>
      </c>
      <c r="X15" s="1466"/>
      <c r="Y15" s="1466"/>
      <c r="Z15" s="22"/>
      <c r="AA15" s="4"/>
    </row>
    <row r="16" spans="1:31" ht="12" customHeight="1">
      <c r="A16" s="4"/>
      <c r="B16" s="55"/>
      <c r="C16" s="289" t="s">
        <v>243</v>
      </c>
      <c r="D16" s="23"/>
      <c r="E16" s="919"/>
      <c r="F16" s="16"/>
      <c r="G16" s="1444">
        <v>1332.3</v>
      </c>
      <c r="H16" s="1444"/>
      <c r="I16" s="1444"/>
      <c r="J16" s="238"/>
      <c r="K16" s="1444">
        <v>1274.3</v>
      </c>
      <c r="L16" s="1444"/>
      <c r="M16" s="1444"/>
      <c r="N16" s="238"/>
      <c r="O16" s="1444">
        <v>1245.4000000000001</v>
      </c>
      <c r="P16" s="1444"/>
      <c r="Q16" s="1444"/>
      <c r="R16" s="777"/>
      <c r="S16" s="1444">
        <v>1210.4000000000001</v>
      </c>
      <c r="T16" s="1444"/>
      <c r="U16" s="1444"/>
      <c r="V16" s="777"/>
      <c r="W16" s="1445">
        <v>1185.5999999999999</v>
      </c>
      <c r="X16" s="1445"/>
      <c r="Y16" s="1445"/>
      <c r="Z16" s="22"/>
      <c r="AA16" s="4"/>
    </row>
    <row r="17" spans="1:27" ht="12" customHeight="1">
      <c r="A17" s="4"/>
      <c r="B17" s="55"/>
      <c r="C17" s="289" t="s">
        <v>244</v>
      </c>
      <c r="D17" s="23"/>
      <c r="E17" s="919"/>
      <c r="F17" s="16"/>
      <c r="G17" s="1444">
        <v>3043</v>
      </c>
      <c r="H17" s="1444"/>
      <c r="I17" s="1444"/>
      <c r="J17" s="238"/>
      <c r="K17" s="1444">
        <v>3008.6</v>
      </c>
      <c r="L17" s="1444"/>
      <c r="M17" s="1444"/>
      <c r="N17" s="238"/>
      <c r="O17" s="1444">
        <v>2940</v>
      </c>
      <c r="P17" s="1444"/>
      <c r="Q17" s="1444"/>
      <c r="R17" s="777"/>
      <c r="S17" s="1444">
        <v>2979.2</v>
      </c>
      <c r="T17" s="1444"/>
      <c r="U17" s="1444"/>
      <c r="V17" s="777"/>
      <c r="W17" s="1445">
        <v>2969.9</v>
      </c>
      <c r="X17" s="1445"/>
      <c r="Y17" s="1445"/>
      <c r="Z17" s="22"/>
      <c r="AA17" s="4"/>
    </row>
    <row r="18" spans="1:27" s="50" customFormat="1" ht="17.25" customHeight="1">
      <c r="A18" s="537"/>
      <c r="B18" s="18"/>
      <c r="C18" s="289" t="s">
        <v>245</v>
      </c>
      <c r="D18" s="23"/>
      <c r="E18" s="919"/>
      <c r="F18" s="795"/>
      <c r="G18" s="1444">
        <v>4214.6000000000004</v>
      </c>
      <c r="H18" s="1444"/>
      <c r="I18" s="1444"/>
      <c r="J18" s="238"/>
      <c r="K18" s="1444">
        <v>4102.5</v>
      </c>
      <c r="L18" s="1444"/>
      <c r="M18" s="1444"/>
      <c r="N18" s="238"/>
      <c r="O18" s="1444">
        <v>3993.7</v>
      </c>
      <c r="P18" s="1444"/>
      <c r="Q18" s="1444"/>
      <c r="R18" s="777"/>
      <c r="S18" s="1444">
        <v>4012.2</v>
      </c>
      <c r="T18" s="1444"/>
      <c r="U18" s="1444"/>
      <c r="V18" s="777"/>
      <c r="W18" s="1445">
        <v>3990.3</v>
      </c>
      <c r="X18" s="1445"/>
      <c r="Y18" s="1445"/>
      <c r="Z18" s="813"/>
      <c r="AA18" s="537"/>
    </row>
    <row r="19" spans="1:27" s="50" customFormat="1" ht="12" customHeight="1">
      <c r="A19" s="537"/>
      <c r="B19" s="18"/>
      <c r="C19" s="289" t="s">
        <v>246</v>
      </c>
      <c r="D19" s="23"/>
      <c r="E19" s="919"/>
      <c r="F19" s="795"/>
      <c r="G19" s="1444">
        <v>639.20000000000005</v>
      </c>
      <c r="H19" s="1444"/>
      <c r="I19" s="1444"/>
      <c r="J19" s="814"/>
      <c r="K19" s="1444">
        <v>632.9</v>
      </c>
      <c r="L19" s="1444"/>
      <c r="M19" s="1444"/>
      <c r="N19" s="814"/>
      <c r="O19" s="1444">
        <v>668.7</v>
      </c>
      <c r="P19" s="1444"/>
      <c r="Q19" s="1444"/>
      <c r="R19" s="777"/>
      <c r="S19" s="1444">
        <v>676</v>
      </c>
      <c r="T19" s="1444"/>
      <c r="U19" s="1444"/>
      <c r="V19" s="777"/>
      <c r="W19" s="1445">
        <v>665.9</v>
      </c>
      <c r="X19" s="1445"/>
      <c r="Y19" s="1445"/>
      <c r="Z19" s="813"/>
      <c r="AA19" s="537"/>
    </row>
    <row r="20" spans="1:27" ht="17.25" customHeight="1">
      <c r="A20" s="4"/>
      <c r="B20" s="55"/>
      <c r="C20" s="289" t="s">
        <v>247</v>
      </c>
      <c r="D20" s="23"/>
      <c r="E20" s="919"/>
      <c r="F20" s="16"/>
      <c r="G20" s="1444">
        <v>3838.5</v>
      </c>
      <c r="H20" s="1444"/>
      <c r="I20" s="1444"/>
      <c r="J20" s="238"/>
      <c r="K20" s="1444">
        <v>3745.1</v>
      </c>
      <c r="L20" s="1444"/>
      <c r="M20" s="1444"/>
      <c r="N20" s="238"/>
      <c r="O20" s="1444">
        <v>3662.2</v>
      </c>
      <c r="P20" s="1444"/>
      <c r="Q20" s="1444"/>
      <c r="R20" s="777"/>
      <c r="S20" s="1444">
        <v>3668.9</v>
      </c>
      <c r="T20" s="1444"/>
      <c r="U20" s="1444"/>
      <c r="V20" s="777"/>
      <c r="W20" s="1445">
        <v>3644.3</v>
      </c>
      <c r="X20" s="1445"/>
      <c r="Y20" s="1445"/>
      <c r="Z20" s="22"/>
      <c r="AA20" s="4"/>
    </row>
    <row r="21" spans="1:27" ht="12" customHeight="1">
      <c r="A21" s="4"/>
      <c r="B21" s="55"/>
      <c r="C21" s="539"/>
      <c r="D21" s="909" t="s">
        <v>248</v>
      </c>
      <c r="E21" s="919"/>
      <c r="F21" s="272"/>
      <c r="G21" s="1444">
        <v>2966.7</v>
      </c>
      <c r="H21" s="1444"/>
      <c r="I21" s="1444"/>
      <c r="J21" s="238"/>
      <c r="K21" s="1444">
        <v>2951.1</v>
      </c>
      <c r="L21" s="1444"/>
      <c r="M21" s="1444"/>
      <c r="N21" s="238"/>
      <c r="O21" s="1444">
        <v>2928.7</v>
      </c>
      <c r="P21" s="1444"/>
      <c r="Q21" s="1444"/>
      <c r="R21" s="777"/>
      <c r="S21" s="1444">
        <v>2900.2</v>
      </c>
      <c r="T21" s="1444"/>
      <c r="U21" s="1444"/>
      <c r="V21" s="777"/>
      <c r="W21" s="1445">
        <v>2868.6</v>
      </c>
      <c r="X21" s="1445"/>
      <c r="Y21" s="1445"/>
      <c r="Z21" s="22"/>
      <c r="AA21" s="4"/>
    </row>
    <row r="22" spans="1:27" ht="12" customHeight="1">
      <c r="A22" s="4"/>
      <c r="B22" s="55"/>
      <c r="C22" s="539"/>
      <c r="D22" s="909" t="s">
        <v>249</v>
      </c>
      <c r="E22" s="919"/>
      <c r="F22" s="272"/>
      <c r="G22" s="1444">
        <v>725.8</v>
      </c>
      <c r="H22" s="1444"/>
      <c r="I22" s="1444"/>
      <c r="J22" s="238"/>
      <c r="K22" s="1444">
        <v>659.7</v>
      </c>
      <c r="L22" s="1444"/>
      <c r="M22" s="1444"/>
      <c r="N22" s="238"/>
      <c r="O22" s="1444">
        <v>607.29999999999995</v>
      </c>
      <c r="P22" s="1444"/>
      <c r="Q22" s="1444"/>
      <c r="R22" s="777"/>
      <c r="S22" s="1444">
        <v>640.4</v>
      </c>
      <c r="T22" s="1444"/>
      <c r="U22" s="1444"/>
      <c r="V22" s="777"/>
      <c r="W22" s="1445">
        <v>639</v>
      </c>
      <c r="X22" s="1445"/>
      <c r="Y22" s="1445"/>
      <c r="Z22" s="22"/>
      <c r="AA22" s="4"/>
    </row>
    <row r="23" spans="1:27" ht="12" customHeight="1">
      <c r="A23" s="4"/>
      <c r="B23" s="55"/>
      <c r="C23" s="539"/>
      <c r="D23" s="909" t="s">
        <v>178</v>
      </c>
      <c r="E23" s="919"/>
      <c r="F23" s="272"/>
      <c r="G23" s="1444">
        <v>146.1</v>
      </c>
      <c r="H23" s="1444"/>
      <c r="I23" s="1444"/>
      <c r="J23" s="238"/>
      <c r="K23" s="1444">
        <v>134.19999999999999</v>
      </c>
      <c r="L23" s="1444"/>
      <c r="M23" s="1444"/>
      <c r="N23" s="238"/>
      <c r="O23" s="1444">
        <v>126.1</v>
      </c>
      <c r="P23" s="1444"/>
      <c r="Q23" s="1444"/>
      <c r="R23" s="777"/>
      <c r="S23" s="1444">
        <v>128.4</v>
      </c>
      <c r="T23" s="1444"/>
      <c r="U23" s="1444"/>
      <c r="V23" s="777"/>
      <c r="W23" s="1445">
        <v>136.6</v>
      </c>
      <c r="X23" s="1445"/>
      <c r="Y23" s="1445"/>
      <c r="Z23" s="22"/>
      <c r="AA23" s="4"/>
    </row>
    <row r="24" spans="1:27" ht="12" customHeight="1">
      <c r="A24" s="4"/>
      <c r="B24" s="55"/>
      <c r="C24" s="289" t="s">
        <v>250</v>
      </c>
      <c r="D24" s="23"/>
      <c r="E24" s="919"/>
      <c r="F24" s="273"/>
      <c r="G24" s="1444">
        <v>988</v>
      </c>
      <c r="H24" s="1444"/>
      <c r="I24" s="1444"/>
      <c r="J24" s="238"/>
      <c r="K24" s="1444">
        <v>961.4</v>
      </c>
      <c r="L24" s="1444"/>
      <c r="M24" s="1444"/>
      <c r="N24" s="238"/>
      <c r="O24" s="1444">
        <v>968.5</v>
      </c>
      <c r="P24" s="1444"/>
      <c r="Q24" s="1444"/>
      <c r="R24" s="777"/>
      <c r="S24" s="1444">
        <v>988.7</v>
      </c>
      <c r="T24" s="1444"/>
      <c r="U24" s="1444"/>
      <c r="V24" s="777"/>
      <c r="W24" s="1445">
        <v>981.3</v>
      </c>
      <c r="X24" s="1445"/>
      <c r="Y24" s="1445"/>
      <c r="Z24" s="22"/>
      <c r="AA24" s="4"/>
    </row>
    <row r="25" spans="1:27" ht="12" customHeight="1">
      <c r="A25" s="4"/>
      <c r="B25" s="55"/>
      <c r="C25" s="289" t="s">
        <v>178</v>
      </c>
      <c r="D25" s="23"/>
      <c r="E25" s="919"/>
      <c r="F25" s="273"/>
      <c r="G25" s="1444">
        <v>27.2</v>
      </c>
      <c r="H25" s="1444"/>
      <c r="I25" s="1444"/>
      <c r="J25" s="238"/>
      <c r="K25" s="1444">
        <v>29</v>
      </c>
      <c r="L25" s="1444"/>
      <c r="M25" s="1444"/>
      <c r="N25" s="238"/>
      <c r="O25" s="1444">
        <v>31.8</v>
      </c>
      <c r="P25" s="1444"/>
      <c r="Q25" s="1444"/>
      <c r="R25" s="777"/>
      <c r="S25" s="1444">
        <v>30.6</v>
      </c>
      <c r="T25" s="1444"/>
      <c r="U25" s="1444"/>
      <c r="V25" s="777"/>
      <c r="W25" s="1445">
        <v>30.7</v>
      </c>
      <c r="X25" s="1445"/>
      <c r="Y25" s="1445"/>
      <c r="Z25" s="22"/>
      <c r="AA25" s="4"/>
    </row>
    <row r="26" spans="1:27" s="46" customFormat="1" ht="6.75" customHeight="1">
      <c r="A26" s="815"/>
      <c r="B26" s="816"/>
      <c r="C26" s="274"/>
      <c r="D26" s="816"/>
      <c r="E26" s="275"/>
      <c r="F26" s="275"/>
      <c r="G26" s="1470"/>
      <c r="H26" s="1470"/>
      <c r="I26" s="1470"/>
      <c r="J26" s="275"/>
      <c r="K26" s="1470"/>
      <c r="L26" s="1470"/>
      <c r="M26" s="1470"/>
      <c r="N26" s="275"/>
      <c r="O26" s="1470"/>
      <c r="P26" s="1470"/>
      <c r="Q26" s="1470"/>
      <c r="R26" s="777"/>
      <c r="S26" s="1470"/>
      <c r="T26" s="1470"/>
      <c r="U26" s="1470"/>
      <c r="V26" s="777"/>
      <c r="W26" s="1471"/>
      <c r="X26" s="1471"/>
      <c r="Y26" s="1471"/>
      <c r="Z26" s="817"/>
      <c r="AA26" s="4"/>
    </row>
    <row r="27" spans="1:27" ht="11.25" customHeight="1">
      <c r="A27" s="4"/>
      <c r="B27" s="55"/>
      <c r="C27" s="241" t="s">
        <v>251</v>
      </c>
      <c r="D27" s="544"/>
      <c r="E27" s="240"/>
      <c r="F27" s="276"/>
      <c r="G27" s="1451"/>
      <c r="H27" s="1451"/>
      <c r="I27" s="1451"/>
      <c r="J27" s="277"/>
      <c r="K27" s="1451"/>
      <c r="L27" s="1451"/>
      <c r="M27" s="1451"/>
      <c r="N27" s="277"/>
      <c r="O27" s="1451"/>
      <c r="P27" s="1451"/>
      <c r="Q27" s="1451"/>
      <c r="R27" s="777"/>
      <c r="S27" s="1451"/>
      <c r="T27" s="1451"/>
      <c r="U27" s="1451"/>
      <c r="V27" s="777"/>
      <c r="W27" s="1452"/>
      <c r="X27" s="1452"/>
      <c r="Y27" s="1452"/>
      <c r="Z27" s="22"/>
      <c r="AA27" s="4"/>
    </row>
    <row r="28" spans="1:27" s="797" customFormat="1" ht="12" customHeight="1">
      <c r="A28" s="793"/>
      <c r="B28" s="1467" t="s">
        <v>252</v>
      </c>
      <c r="C28" s="1467"/>
      <c r="D28" s="1467"/>
      <c r="E28" s="240"/>
      <c r="F28" s="278"/>
      <c r="G28" s="1468">
        <v>64.5</v>
      </c>
      <c r="H28" s="1468"/>
      <c r="I28" s="1468"/>
      <c r="J28" s="279"/>
      <c r="K28" s="1468">
        <v>62.9</v>
      </c>
      <c r="L28" s="1468"/>
      <c r="M28" s="1468"/>
      <c r="N28" s="279"/>
      <c r="O28" s="1468">
        <v>62.2</v>
      </c>
      <c r="P28" s="1468"/>
      <c r="Q28" s="1468"/>
      <c r="R28" s="777"/>
      <c r="S28" s="1468">
        <v>62.5</v>
      </c>
      <c r="T28" s="1468"/>
      <c r="U28" s="1468"/>
      <c r="V28" s="777"/>
      <c r="W28" s="1469">
        <v>62</v>
      </c>
      <c r="X28" s="1469"/>
      <c r="Y28" s="1469"/>
      <c r="Z28" s="770"/>
      <c r="AA28" s="793"/>
    </row>
    <row r="29" spans="1:27" ht="12" customHeight="1">
      <c r="A29" s="4"/>
      <c r="B29" s="55"/>
      <c r="C29" s="544"/>
      <c r="D29" s="909" t="s">
        <v>84</v>
      </c>
      <c r="E29" s="902"/>
      <c r="F29" s="276"/>
      <c r="G29" s="1451">
        <v>68.8</v>
      </c>
      <c r="H29" s="1451"/>
      <c r="I29" s="1451"/>
      <c r="J29" s="277"/>
      <c r="K29" s="1451">
        <v>66.5</v>
      </c>
      <c r="L29" s="1451"/>
      <c r="M29" s="1451"/>
      <c r="N29" s="277"/>
      <c r="O29" s="1451">
        <v>65.5</v>
      </c>
      <c r="P29" s="1451"/>
      <c r="Q29" s="1451"/>
      <c r="R29" s="777"/>
      <c r="S29" s="1451">
        <v>65.599999999999994</v>
      </c>
      <c r="T29" s="1451"/>
      <c r="U29" s="1451"/>
      <c r="V29" s="777"/>
      <c r="W29" s="1452">
        <v>65</v>
      </c>
      <c r="X29" s="1452"/>
      <c r="Y29" s="1452"/>
      <c r="Z29" s="22"/>
      <c r="AA29" s="4"/>
    </row>
    <row r="30" spans="1:27" ht="12" customHeight="1">
      <c r="A30" s="4"/>
      <c r="B30" s="55"/>
      <c r="C30" s="544"/>
      <c r="D30" s="909" t="s">
        <v>83</v>
      </c>
      <c r="E30" s="902"/>
      <c r="F30" s="276"/>
      <c r="G30" s="1451">
        <v>60.3</v>
      </c>
      <c r="H30" s="1451"/>
      <c r="I30" s="1451"/>
      <c r="J30" s="277"/>
      <c r="K30" s="1451">
        <v>59.4</v>
      </c>
      <c r="L30" s="1451"/>
      <c r="M30" s="1451"/>
      <c r="N30" s="277"/>
      <c r="O30" s="1451">
        <v>59</v>
      </c>
      <c r="P30" s="1451"/>
      <c r="Q30" s="1451"/>
      <c r="R30" s="777"/>
      <c r="S30" s="1451">
        <v>59.4</v>
      </c>
      <c r="T30" s="1451"/>
      <c r="U30" s="1451"/>
      <c r="V30" s="777"/>
      <c r="W30" s="1452">
        <v>59</v>
      </c>
      <c r="X30" s="1452"/>
      <c r="Y30" s="1452"/>
      <c r="Z30" s="22"/>
      <c r="AA30" s="4"/>
    </row>
    <row r="31" spans="1:27" s="797" customFormat="1" ht="12" customHeight="1">
      <c r="A31" s="793"/>
      <c r="B31" s="1467" t="s">
        <v>234</v>
      </c>
      <c r="C31" s="1467"/>
      <c r="D31" s="1467"/>
      <c r="E31" s="240"/>
      <c r="F31" s="278"/>
      <c r="G31" s="1468">
        <v>28.3</v>
      </c>
      <c r="H31" s="1468"/>
      <c r="I31" s="1468"/>
      <c r="J31" s="279"/>
      <c r="K31" s="1468">
        <v>25.2</v>
      </c>
      <c r="L31" s="1468"/>
      <c r="M31" s="1468"/>
      <c r="N31" s="279"/>
      <c r="O31" s="1468">
        <v>24</v>
      </c>
      <c r="P31" s="1468"/>
      <c r="Q31" s="1468"/>
      <c r="R31" s="777"/>
      <c r="S31" s="1468">
        <v>24</v>
      </c>
      <c r="T31" s="1468"/>
      <c r="U31" s="1468"/>
      <c r="V31" s="777"/>
      <c r="W31" s="1469">
        <v>24.3</v>
      </c>
      <c r="X31" s="1469"/>
      <c r="Y31" s="1469"/>
      <c r="Z31" s="770"/>
      <c r="AA31" s="793"/>
    </row>
    <row r="32" spans="1:27" ht="12" customHeight="1">
      <c r="A32" s="4"/>
      <c r="B32" s="55"/>
      <c r="C32" s="544"/>
      <c r="D32" s="909" t="s">
        <v>84</v>
      </c>
      <c r="E32" s="240"/>
      <c r="F32" s="276"/>
      <c r="G32" s="1451">
        <v>30.9</v>
      </c>
      <c r="H32" s="1451"/>
      <c r="I32" s="1451"/>
      <c r="J32" s="277"/>
      <c r="K32" s="1451">
        <v>27.5</v>
      </c>
      <c r="L32" s="1451"/>
      <c r="M32" s="1451"/>
      <c r="N32" s="277"/>
      <c r="O32" s="1451">
        <v>25.6</v>
      </c>
      <c r="P32" s="1451"/>
      <c r="Q32" s="1451"/>
      <c r="R32" s="777"/>
      <c r="S32" s="1451">
        <v>25.7</v>
      </c>
      <c r="T32" s="1451"/>
      <c r="U32" s="1451"/>
      <c r="V32" s="777"/>
      <c r="W32" s="1452">
        <v>26.6</v>
      </c>
      <c r="X32" s="1452"/>
      <c r="Y32" s="1452"/>
      <c r="Z32" s="22"/>
      <c r="AA32" s="4"/>
    </row>
    <row r="33" spans="1:27" ht="12" customHeight="1">
      <c r="A33" s="4"/>
      <c r="B33" s="55"/>
      <c r="C33" s="544"/>
      <c r="D33" s="909" t="s">
        <v>83</v>
      </c>
      <c r="E33" s="240"/>
      <c r="F33" s="276"/>
      <c r="G33" s="1451">
        <v>25.5</v>
      </c>
      <c r="H33" s="1451"/>
      <c r="I33" s="1451"/>
      <c r="J33" s="277"/>
      <c r="K33" s="1451">
        <v>22.7</v>
      </c>
      <c r="L33" s="1451"/>
      <c r="M33" s="1451"/>
      <c r="N33" s="277"/>
      <c r="O33" s="1451">
        <v>22.3</v>
      </c>
      <c r="P33" s="1451"/>
      <c r="Q33" s="1451"/>
      <c r="R33" s="777"/>
      <c r="S33" s="1451">
        <v>22.2</v>
      </c>
      <c r="T33" s="1451"/>
      <c r="U33" s="1451"/>
      <c r="V33" s="777"/>
      <c r="W33" s="1452">
        <v>22</v>
      </c>
      <c r="X33" s="1452"/>
      <c r="Y33" s="1452"/>
      <c r="Z33" s="22"/>
      <c r="AA33" s="4"/>
    </row>
    <row r="34" spans="1:27" s="797" customFormat="1" ht="12" customHeight="1">
      <c r="A34" s="793"/>
      <c r="B34" s="1467" t="s">
        <v>253</v>
      </c>
      <c r="C34" s="1467"/>
      <c r="D34" s="1467"/>
      <c r="E34" s="240"/>
      <c r="F34" s="278"/>
      <c r="G34" s="1468">
        <v>48.1</v>
      </c>
      <c r="H34" s="1468"/>
      <c r="I34" s="1468"/>
      <c r="J34" s="279"/>
      <c r="K34" s="1468">
        <v>46.7</v>
      </c>
      <c r="L34" s="1468"/>
      <c r="M34" s="1468"/>
      <c r="N34" s="279"/>
      <c r="O34" s="1468">
        <v>46.9</v>
      </c>
      <c r="P34" s="1468"/>
      <c r="Q34" s="1468"/>
      <c r="R34" s="777"/>
      <c r="S34" s="1468">
        <v>46.8</v>
      </c>
      <c r="T34" s="1468"/>
      <c r="U34" s="1468"/>
      <c r="V34" s="777"/>
      <c r="W34" s="1468">
        <v>46.9</v>
      </c>
      <c r="X34" s="1468"/>
      <c r="Y34" s="1468"/>
      <c r="Z34" s="770"/>
      <c r="AA34" s="793"/>
    </row>
    <row r="35" spans="1:27" ht="12" customHeight="1">
      <c r="A35" s="4"/>
      <c r="B35" s="55"/>
      <c r="C35" s="544"/>
      <c r="D35" s="909" t="s">
        <v>84</v>
      </c>
      <c r="E35" s="902"/>
      <c r="F35" s="276"/>
      <c r="G35" s="1451">
        <v>54.4</v>
      </c>
      <c r="H35" s="1451"/>
      <c r="I35" s="1451"/>
      <c r="J35" s="277"/>
      <c r="K35" s="1451">
        <v>52.6</v>
      </c>
      <c r="L35" s="1451"/>
      <c r="M35" s="1451"/>
      <c r="N35" s="277"/>
      <c r="O35" s="1451">
        <v>52.6</v>
      </c>
      <c r="P35" s="1451"/>
      <c r="Q35" s="1451"/>
      <c r="R35" s="777"/>
      <c r="S35" s="1451">
        <v>51.9</v>
      </c>
      <c r="T35" s="1451"/>
      <c r="U35" s="1451"/>
      <c r="V35" s="777"/>
      <c r="W35" s="1451">
        <v>51.4</v>
      </c>
      <c r="X35" s="1451"/>
      <c r="Y35" s="1451"/>
      <c r="Z35" s="22"/>
      <c r="AA35" s="4"/>
    </row>
    <row r="36" spans="1:27" ht="12" customHeight="1">
      <c r="A36" s="4"/>
      <c r="B36" s="55"/>
      <c r="C36" s="544"/>
      <c r="D36" s="909" t="s">
        <v>83</v>
      </c>
      <c r="E36" s="902"/>
      <c r="F36" s="276"/>
      <c r="G36" s="1451">
        <v>42.5</v>
      </c>
      <c r="H36" s="1451"/>
      <c r="I36" s="1451"/>
      <c r="J36" s="277"/>
      <c r="K36" s="1451">
        <v>41.4</v>
      </c>
      <c r="L36" s="1451"/>
      <c r="M36" s="1451"/>
      <c r="N36" s="277"/>
      <c r="O36" s="1451">
        <v>41.8</v>
      </c>
      <c r="P36" s="1451"/>
      <c r="Q36" s="1451"/>
      <c r="R36" s="777"/>
      <c r="S36" s="1451">
        <v>42.1</v>
      </c>
      <c r="T36" s="1451"/>
      <c r="U36" s="1451"/>
      <c r="V36" s="777"/>
      <c r="W36" s="1451">
        <v>42.8</v>
      </c>
      <c r="X36" s="1451"/>
      <c r="Y36" s="1451"/>
      <c r="Z36" s="22"/>
      <c r="AA36" s="4"/>
    </row>
    <row r="37" spans="1:27" ht="6.75" customHeight="1">
      <c r="A37" s="4"/>
      <c r="B37" s="55"/>
      <c r="C37" s="544"/>
      <c r="D37" s="909"/>
      <c r="E37" s="902"/>
      <c r="F37" s="276"/>
      <c r="G37" s="1472"/>
      <c r="H37" s="1472"/>
      <c r="I37" s="1472"/>
      <c r="J37" s="276"/>
      <c r="K37" s="1472"/>
      <c r="L37" s="1472"/>
      <c r="M37" s="1472"/>
      <c r="N37" s="276"/>
      <c r="O37" s="1472"/>
      <c r="P37" s="1472"/>
      <c r="Q37" s="1472"/>
      <c r="R37" s="777"/>
      <c r="S37" s="1472"/>
      <c r="T37" s="1472"/>
      <c r="U37" s="1472"/>
      <c r="V37" s="777"/>
      <c r="W37" s="1473"/>
      <c r="X37" s="1473"/>
      <c r="Y37" s="1473"/>
      <c r="Z37" s="22"/>
      <c r="AA37" s="4"/>
    </row>
    <row r="38" spans="1:27" ht="12" customHeight="1">
      <c r="A38" s="4"/>
      <c r="B38" s="55"/>
      <c r="C38" s="1474" t="s">
        <v>254</v>
      </c>
      <c r="D38" s="1474"/>
      <c r="E38" s="910"/>
      <c r="F38" s="910"/>
      <c r="G38" s="1472"/>
      <c r="H38" s="1472"/>
      <c r="I38" s="1472"/>
      <c r="J38" s="276"/>
      <c r="K38" s="1472"/>
      <c r="L38" s="1472"/>
      <c r="M38" s="1472"/>
      <c r="N38" s="276"/>
      <c r="O38" s="1472"/>
      <c r="P38" s="1472"/>
      <c r="Q38" s="1472"/>
      <c r="R38" s="777"/>
      <c r="S38" s="1472"/>
      <c r="T38" s="1472"/>
      <c r="U38" s="1472"/>
      <c r="V38" s="777"/>
      <c r="W38" s="1473"/>
      <c r="X38" s="1473"/>
      <c r="Y38" s="1473"/>
      <c r="Z38" s="22"/>
      <c r="AA38" s="4"/>
    </row>
    <row r="39" spans="1:27" ht="12" customHeight="1">
      <c r="A39" s="4"/>
      <c r="B39" s="55"/>
      <c r="C39" s="1475" t="s">
        <v>252</v>
      </c>
      <c r="D39" s="1475"/>
      <c r="E39" s="280"/>
      <c r="F39" s="23"/>
      <c r="G39" s="1476">
        <v>-8.5</v>
      </c>
      <c r="H39" s="1476"/>
      <c r="I39" s="1476"/>
      <c r="J39" s="276"/>
      <c r="K39" s="1476">
        <v>-7.1</v>
      </c>
      <c r="L39" s="1476"/>
      <c r="M39" s="1476"/>
      <c r="N39" s="276"/>
      <c r="O39" s="1476">
        <v>-6.5</v>
      </c>
      <c r="P39" s="1476"/>
      <c r="Q39" s="1476"/>
      <c r="R39" s="777"/>
      <c r="S39" s="1476">
        <v>-6.2</v>
      </c>
      <c r="T39" s="1476"/>
      <c r="U39" s="1476"/>
      <c r="V39" s="777"/>
      <c r="W39" s="1477">
        <v>-6</v>
      </c>
      <c r="X39" s="1477"/>
      <c r="Y39" s="1477"/>
      <c r="Z39" s="22"/>
      <c r="AA39" s="4"/>
    </row>
    <row r="40" spans="1:27" ht="12" customHeight="1">
      <c r="A40" s="4"/>
      <c r="B40" s="55"/>
      <c r="C40" s="1475" t="s">
        <v>234</v>
      </c>
      <c r="D40" s="1475"/>
      <c r="E40" s="280"/>
      <c r="F40" s="23"/>
      <c r="G40" s="1476">
        <v>-5.4</v>
      </c>
      <c r="H40" s="1476"/>
      <c r="I40" s="1476"/>
      <c r="J40" s="276"/>
      <c r="K40" s="1476">
        <v>-4.8</v>
      </c>
      <c r="L40" s="1476"/>
      <c r="M40" s="1476"/>
      <c r="N40" s="276"/>
      <c r="O40" s="1476">
        <v>-3.3</v>
      </c>
      <c r="P40" s="1476"/>
      <c r="Q40" s="1476"/>
      <c r="R40" s="777"/>
      <c r="S40" s="1476">
        <v>-3.5</v>
      </c>
      <c r="T40" s="1476"/>
      <c r="U40" s="1476"/>
      <c r="V40" s="777"/>
      <c r="W40" s="1477">
        <v>-4.5999999999999996</v>
      </c>
      <c r="X40" s="1477"/>
      <c r="Y40" s="1477"/>
      <c r="Z40" s="22"/>
      <c r="AA40" s="4"/>
    </row>
    <row r="41" spans="1:27" ht="12" customHeight="1">
      <c r="A41" s="4"/>
      <c r="B41" s="55"/>
      <c r="C41" s="1475" t="s">
        <v>253</v>
      </c>
      <c r="D41" s="1475"/>
      <c r="E41" s="280"/>
      <c r="F41" s="23"/>
      <c r="G41" s="1476">
        <v>-11.9</v>
      </c>
      <c r="H41" s="1476"/>
      <c r="I41" s="1476"/>
      <c r="J41" s="276"/>
      <c r="K41" s="1476">
        <v>-11.2</v>
      </c>
      <c r="L41" s="1476"/>
      <c r="M41" s="1476"/>
      <c r="N41" s="276"/>
      <c r="O41" s="1476">
        <v>-10.8</v>
      </c>
      <c r="P41" s="1476"/>
      <c r="Q41" s="1476"/>
      <c r="R41" s="777"/>
      <c r="S41" s="1476">
        <v>-9.8000000000000007</v>
      </c>
      <c r="T41" s="1476"/>
      <c r="U41" s="1476"/>
      <c r="V41" s="777"/>
      <c r="W41" s="1477">
        <v>-8.6</v>
      </c>
      <c r="X41" s="1477"/>
      <c r="Y41" s="1477"/>
      <c r="Z41" s="22"/>
      <c r="AA41" s="4"/>
    </row>
    <row r="42" spans="1:27" ht="11.25" customHeight="1">
      <c r="A42" s="4"/>
      <c r="B42" s="55"/>
      <c r="C42" s="909"/>
      <c r="D42" s="909"/>
      <c r="E42" s="280"/>
      <c r="F42" s="23"/>
      <c r="G42" s="818"/>
      <c r="H42" s="818"/>
      <c r="I42" s="818"/>
      <c r="J42" s="804"/>
      <c r="K42" s="818"/>
      <c r="L42" s="818"/>
      <c r="M42" s="818"/>
      <c r="N42" s="276"/>
      <c r="O42" s="818"/>
      <c r="P42" s="818"/>
      <c r="Q42" s="818"/>
      <c r="R42" s="276"/>
      <c r="S42" s="818"/>
      <c r="T42" s="818"/>
      <c r="U42" s="818"/>
      <c r="V42" s="777"/>
      <c r="W42" s="819"/>
      <c r="X42" s="819"/>
      <c r="Y42" s="819"/>
      <c r="Z42" s="22"/>
      <c r="AA42" s="4"/>
    </row>
    <row r="43" spans="1:27" ht="5.25" customHeight="1" thickBot="1">
      <c r="A43" s="4"/>
      <c r="B43" s="55"/>
      <c r="C43" s="909"/>
      <c r="D43" s="909"/>
      <c r="E43" s="280"/>
      <c r="F43" s="23"/>
      <c r="G43" s="818"/>
      <c r="H43" s="818"/>
      <c r="I43" s="818"/>
      <c r="J43" s="804"/>
      <c r="K43" s="818"/>
      <c r="L43" s="818"/>
      <c r="M43" s="818"/>
      <c r="N43" s="276"/>
      <c r="O43" s="818"/>
      <c r="P43" s="818"/>
      <c r="Q43" s="818"/>
      <c r="R43" s="276"/>
      <c r="S43" s="818"/>
      <c r="T43" s="818"/>
      <c r="U43" s="818"/>
      <c r="V43" s="777"/>
      <c r="W43" s="819"/>
      <c r="X43" s="819"/>
      <c r="Y43" s="819"/>
      <c r="Z43" s="22"/>
      <c r="AA43" s="4"/>
    </row>
    <row r="44" spans="1:27" s="12" customFormat="1" ht="13.5" customHeight="1" thickBot="1">
      <c r="A44" s="11"/>
      <c r="B44" s="21"/>
      <c r="C44" s="269" t="s">
        <v>491</v>
      </c>
      <c r="D44" s="748"/>
      <c r="E44" s="748"/>
      <c r="F44" s="748"/>
      <c r="G44" s="748"/>
      <c r="H44" s="748"/>
      <c r="I44" s="748"/>
      <c r="J44" s="748"/>
      <c r="K44" s="748"/>
      <c r="L44" s="748"/>
      <c r="M44" s="748"/>
      <c r="N44" s="748"/>
      <c r="O44" s="748"/>
      <c r="P44" s="748"/>
      <c r="Q44" s="748"/>
      <c r="R44" s="748"/>
      <c r="S44" s="748"/>
      <c r="T44" s="748"/>
      <c r="U44" s="748"/>
      <c r="V44" s="748"/>
      <c r="W44" s="820"/>
      <c r="X44" s="748"/>
      <c r="Y44" s="820"/>
      <c r="Z44" s="22"/>
      <c r="AA44" s="11"/>
    </row>
    <row r="45" spans="1:27" s="12" customFormat="1" ht="3.75" customHeight="1">
      <c r="A45" s="11"/>
      <c r="B45" s="21"/>
      <c r="C45" s="1478" t="s">
        <v>237</v>
      </c>
      <c r="D45" s="1478"/>
      <c r="E45" s="21"/>
      <c r="F45" s="21"/>
      <c r="G45" s="923"/>
      <c r="H45" s="923"/>
      <c r="I45" s="923"/>
      <c r="J45" s="923"/>
      <c r="K45" s="923"/>
      <c r="L45" s="923"/>
      <c r="M45" s="923"/>
      <c r="N45" s="923"/>
      <c r="O45" s="923"/>
      <c r="P45" s="923"/>
      <c r="Q45" s="923"/>
      <c r="R45" s="923"/>
      <c r="S45" s="923"/>
      <c r="T45" s="923"/>
      <c r="U45" s="923"/>
      <c r="V45" s="923"/>
      <c r="W45" s="923"/>
      <c r="X45" s="923"/>
      <c r="Y45" s="923"/>
      <c r="Z45" s="22"/>
      <c r="AA45" s="11"/>
    </row>
    <row r="46" spans="1:27" ht="13.5" customHeight="1">
      <c r="A46" s="4"/>
      <c r="B46" s="8"/>
      <c r="C46" s="1479"/>
      <c r="D46" s="1479"/>
      <c r="E46" s="915"/>
      <c r="F46" s="777">
        <v>2010</v>
      </c>
      <c r="G46" s="1442">
        <v>2011</v>
      </c>
      <c r="H46" s="1442"/>
      <c r="I46" s="1442"/>
      <c r="J46" s="1442"/>
      <c r="K46" s="1442"/>
      <c r="L46" s="1442"/>
      <c r="M46" s="1442"/>
      <c r="N46" s="777"/>
      <c r="O46" s="1443">
        <v>2012</v>
      </c>
      <c r="P46" s="1443"/>
      <c r="Q46" s="1443"/>
      <c r="R46" s="1443"/>
      <c r="S46" s="1443"/>
      <c r="T46" s="1443"/>
      <c r="U46" s="1443"/>
      <c r="V46" s="1443"/>
      <c r="W46" s="1443"/>
      <c r="X46" s="1443"/>
      <c r="Y46" s="1443"/>
      <c r="Z46" s="22"/>
      <c r="AA46" s="4"/>
    </row>
    <row r="47" spans="1:27">
      <c r="A47" s="4"/>
      <c r="B47" s="8"/>
      <c r="C47" s="919"/>
      <c r="D47" s="919"/>
      <c r="E47" s="919"/>
      <c r="F47" s="919"/>
      <c r="G47" s="924" t="s">
        <v>263</v>
      </c>
      <c r="H47" s="925"/>
      <c r="I47" s="925"/>
      <c r="J47" s="915"/>
      <c r="K47" s="1440" t="s">
        <v>260</v>
      </c>
      <c r="L47" s="1440"/>
      <c r="M47" s="1440"/>
      <c r="N47" s="915"/>
      <c r="O47" s="1440" t="s">
        <v>261</v>
      </c>
      <c r="P47" s="1440"/>
      <c r="Q47" s="1440"/>
      <c r="R47" s="790"/>
      <c r="S47" s="1440" t="s">
        <v>262</v>
      </c>
      <c r="T47" s="1440"/>
      <c r="U47" s="1440"/>
      <c r="V47" s="777"/>
      <c r="W47" s="1440" t="s">
        <v>263</v>
      </c>
      <c r="X47" s="1440"/>
      <c r="Y47" s="1440"/>
      <c r="Z47" s="22"/>
      <c r="AA47" s="4"/>
    </row>
    <row r="48" spans="1:27" ht="11.25" customHeight="1">
      <c r="A48" s="4"/>
      <c r="B48" s="8"/>
      <c r="C48" s="919"/>
      <c r="D48" s="919"/>
      <c r="E48" s="919"/>
      <c r="F48" s="821"/>
      <c r="G48" s="821" t="s">
        <v>238</v>
      </c>
      <c r="H48" s="787"/>
      <c r="I48" s="822" t="s">
        <v>143</v>
      </c>
      <c r="J48" s="919"/>
      <c r="K48" s="912" t="s">
        <v>238</v>
      </c>
      <c r="L48" s="787"/>
      <c r="M48" s="822" t="s">
        <v>143</v>
      </c>
      <c r="N48" s="919"/>
      <c r="O48" s="821" t="s">
        <v>238</v>
      </c>
      <c r="P48" s="787"/>
      <c r="Q48" s="822" t="s">
        <v>143</v>
      </c>
      <c r="R48" s="919"/>
      <c r="S48" s="821" t="s">
        <v>238</v>
      </c>
      <c r="T48" s="787"/>
      <c r="U48" s="822" t="s">
        <v>143</v>
      </c>
      <c r="V48" s="787"/>
      <c r="W48" s="821" t="s">
        <v>238</v>
      </c>
      <c r="X48" s="787"/>
      <c r="Y48" s="822" t="s">
        <v>143</v>
      </c>
      <c r="Z48" s="22"/>
      <c r="AA48" s="4"/>
    </row>
    <row r="49" spans="1:27" ht="3" customHeight="1">
      <c r="A49" s="4"/>
      <c r="B49" s="8"/>
      <c r="C49" s="919"/>
      <c r="D49" s="919"/>
      <c r="E49" s="919"/>
      <c r="F49" s="919"/>
      <c r="G49" s="915"/>
      <c r="H49" s="787"/>
      <c r="I49" s="915"/>
      <c r="J49" s="915"/>
      <c r="K49" s="915"/>
      <c r="L49" s="787"/>
      <c r="M49" s="915"/>
      <c r="N49" s="232"/>
      <c r="O49" s="915"/>
      <c r="P49" s="787"/>
      <c r="Q49" s="915"/>
      <c r="R49" s="804"/>
      <c r="S49" s="823"/>
      <c r="T49" s="787"/>
      <c r="U49" s="915"/>
      <c r="V49" s="787"/>
      <c r="W49" s="915"/>
      <c r="X49" s="787"/>
      <c r="Y49" s="915"/>
      <c r="Z49" s="22"/>
      <c r="AA49" s="4"/>
    </row>
    <row r="50" spans="1:27" s="727" customFormat="1" ht="12" customHeight="1">
      <c r="A50" s="267"/>
      <c r="B50" s="755"/>
      <c r="C50" s="1446" t="s">
        <v>13</v>
      </c>
      <c r="D50" s="1446"/>
      <c r="E50" s="726"/>
      <c r="F50" s="726"/>
      <c r="G50" s="791">
        <v>4853.7</v>
      </c>
      <c r="H50" s="791"/>
      <c r="I50" s="791">
        <v>100</v>
      </c>
      <c r="J50" s="791"/>
      <c r="K50" s="791">
        <v>4735.3999999999996</v>
      </c>
      <c r="L50" s="791"/>
      <c r="M50" s="791">
        <v>100</v>
      </c>
      <c r="N50" s="791"/>
      <c r="O50" s="791">
        <v>4662.5</v>
      </c>
      <c r="P50" s="791"/>
      <c r="Q50" s="791">
        <v>100</v>
      </c>
      <c r="R50" s="791"/>
      <c r="S50" s="791">
        <v>4688.2</v>
      </c>
      <c r="T50" s="791"/>
      <c r="U50" s="791">
        <v>100</v>
      </c>
      <c r="V50" s="791"/>
      <c r="W50" s="791">
        <v>4656.3</v>
      </c>
      <c r="X50" s="791"/>
      <c r="Y50" s="791">
        <v>100</v>
      </c>
      <c r="Z50" s="756"/>
      <c r="AA50" s="267"/>
    </row>
    <row r="51" spans="1:27" s="50" customFormat="1" ht="9.75" customHeight="1">
      <c r="A51" s="537"/>
      <c r="B51" s="23"/>
      <c r="C51" s="281"/>
      <c r="D51" s="1482" t="s">
        <v>234</v>
      </c>
      <c r="E51" s="1482"/>
      <c r="F51" s="1482"/>
      <c r="G51" s="796">
        <v>322.2</v>
      </c>
      <c r="H51" s="570"/>
      <c r="I51" s="796">
        <v>6.6</v>
      </c>
      <c r="J51" s="801"/>
      <c r="K51" s="796">
        <v>285.10000000000002</v>
      </c>
      <c r="L51" s="570"/>
      <c r="M51" s="796">
        <v>6</v>
      </c>
      <c r="N51" s="801"/>
      <c r="O51" s="796">
        <v>272.3</v>
      </c>
      <c r="P51" s="570"/>
      <c r="Q51" s="796">
        <v>5.8</v>
      </c>
      <c r="R51" s="801"/>
      <c r="S51" s="796">
        <v>271.60000000000002</v>
      </c>
      <c r="T51" s="570"/>
      <c r="U51" s="796">
        <v>5.8</v>
      </c>
      <c r="V51" s="801"/>
      <c r="W51" s="796">
        <v>274</v>
      </c>
      <c r="X51" s="570"/>
      <c r="Y51" s="796">
        <v>5.9</v>
      </c>
      <c r="Z51" s="813"/>
      <c r="AA51" s="537"/>
    </row>
    <row r="52" spans="1:27" s="50" customFormat="1" ht="9.75" customHeight="1">
      <c r="A52" s="537"/>
      <c r="B52" s="23"/>
      <c r="C52" s="281"/>
      <c r="D52" s="289" t="s">
        <v>492</v>
      </c>
      <c r="E52" s="828"/>
      <c r="F52" s="919"/>
      <c r="G52" s="796">
        <v>898.8</v>
      </c>
      <c r="H52" s="570"/>
      <c r="I52" s="796">
        <v>18.5</v>
      </c>
      <c r="J52" s="801"/>
      <c r="K52" s="796">
        <v>877.1</v>
      </c>
      <c r="L52" s="570"/>
      <c r="M52" s="796">
        <v>18.5</v>
      </c>
      <c r="N52" s="801"/>
      <c r="O52" s="796">
        <v>879.9</v>
      </c>
      <c r="P52" s="570"/>
      <c r="Q52" s="796">
        <v>18.899999999999999</v>
      </c>
      <c r="R52" s="801"/>
      <c r="S52" s="796">
        <v>894.6</v>
      </c>
      <c r="T52" s="570"/>
      <c r="U52" s="796">
        <v>19.100000000000001</v>
      </c>
      <c r="V52" s="801"/>
      <c r="W52" s="796">
        <v>905.3</v>
      </c>
      <c r="X52" s="570"/>
      <c r="Y52" s="796">
        <v>19.399999999999999</v>
      </c>
      <c r="Z52" s="813"/>
      <c r="AA52" s="537"/>
    </row>
    <row r="53" spans="1:27" s="50" customFormat="1" ht="12" customHeight="1">
      <c r="A53" s="537"/>
      <c r="B53" s="136"/>
      <c r="C53" s="289" t="s">
        <v>274</v>
      </c>
      <c r="D53" s="914"/>
      <c r="E53" s="915"/>
      <c r="F53" s="23"/>
      <c r="G53" s="796">
        <v>1723.2</v>
      </c>
      <c r="H53" s="796"/>
      <c r="I53" s="796">
        <v>35.5</v>
      </c>
      <c r="J53" s="796"/>
      <c r="K53" s="796">
        <v>1693.9</v>
      </c>
      <c r="L53" s="796"/>
      <c r="M53" s="796">
        <v>35.799999999999997</v>
      </c>
      <c r="N53" s="796"/>
      <c r="O53" s="796">
        <v>1667.4</v>
      </c>
      <c r="P53" s="796"/>
      <c r="Q53" s="796">
        <v>35.799999999999997</v>
      </c>
      <c r="R53" s="796"/>
      <c r="S53" s="796">
        <v>1676.8</v>
      </c>
      <c r="T53" s="796"/>
      <c r="U53" s="796">
        <v>35.799999999999997</v>
      </c>
      <c r="V53" s="796"/>
      <c r="W53" s="796">
        <v>1660.5</v>
      </c>
      <c r="X53" s="796"/>
      <c r="Y53" s="796">
        <v>35.700000000000003</v>
      </c>
      <c r="Z53" s="813"/>
      <c r="AA53" s="537"/>
    </row>
    <row r="54" spans="1:27" s="50" customFormat="1" ht="9.75" customHeight="1">
      <c r="A54" s="537"/>
      <c r="B54" s="23"/>
      <c r="C54" s="544"/>
      <c r="D54" s="1475" t="s">
        <v>234</v>
      </c>
      <c r="E54" s="1475"/>
      <c r="F54" s="1475"/>
      <c r="G54" s="801">
        <v>130.6</v>
      </c>
      <c r="H54" s="796"/>
      <c r="I54" s="801">
        <v>7.6</v>
      </c>
      <c r="J54" s="801"/>
      <c r="K54" s="801">
        <v>119.5</v>
      </c>
      <c r="L54" s="796"/>
      <c r="M54" s="801">
        <v>7.1</v>
      </c>
      <c r="N54" s="801"/>
      <c r="O54" s="801">
        <v>118.7</v>
      </c>
      <c r="P54" s="796"/>
      <c r="Q54" s="801">
        <v>7.1</v>
      </c>
      <c r="R54" s="801"/>
      <c r="S54" s="801">
        <v>122.8</v>
      </c>
      <c r="T54" s="796"/>
      <c r="U54" s="801">
        <v>7.3</v>
      </c>
      <c r="V54" s="801"/>
      <c r="W54" s="801">
        <v>117.1</v>
      </c>
      <c r="X54" s="796"/>
      <c r="Y54" s="801">
        <v>7.1</v>
      </c>
      <c r="Z54" s="813"/>
      <c r="AA54" s="537"/>
    </row>
    <row r="55" spans="1:27" s="50" customFormat="1" ht="9.75" customHeight="1">
      <c r="A55" s="537"/>
      <c r="B55" s="23"/>
      <c r="C55" s="544"/>
      <c r="D55" s="909" t="s">
        <v>492</v>
      </c>
      <c r="E55" s="798"/>
      <c r="F55" s="23"/>
      <c r="G55" s="801">
        <v>292.39999999999998</v>
      </c>
      <c r="H55" s="796"/>
      <c r="I55" s="801">
        <v>17</v>
      </c>
      <c r="J55" s="801"/>
      <c r="K55" s="801">
        <v>284.8</v>
      </c>
      <c r="L55" s="796"/>
      <c r="M55" s="801">
        <v>16.8</v>
      </c>
      <c r="N55" s="801"/>
      <c r="O55" s="801">
        <v>283.89999999999998</v>
      </c>
      <c r="P55" s="796"/>
      <c r="Q55" s="801">
        <v>17</v>
      </c>
      <c r="R55" s="801"/>
      <c r="S55" s="801">
        <v>304.10000000000002</v>
      </c>
      <c r="T55" s="796"/>
      <c r="U55" s="801">
        <v>18.100000000000001</v>
      </c>
      <c r="V55" s="801"/>
      <c r="W55" s="801">
        <v>306</v>
      </c>
      <c r="X55" s="796"/>
      <c r="Y55" s="801">
        <v>18.399999999999999</v>
      </c>
      <c r="Z55" s="813"/>
      <c r="AA55" s="537"/>
    </row>
    <row r="56" spans="1:27" s="50" customFormat="1" ht="12" customHeight="1">
      <c r="A56" s="537"/>
      <c r="B56" s="23"/>
      <c r="C56" s="289" t="s">
        <v>275</v>
      </c>
      <c r="D56" s="914"/>
      <c r="E56" s="828"/>
      <c r="F56" s="23"/>
      <c r="G56" s="796">
        <v>1155.4000000000001</v>
      </c>
      <c r="H56" s="796"/>
      <c r="I56" s="796">
        <v>23.8</v>
      </c>
      <c r="J56" s="796"/>
      <c r="K56" s="796">
        <v>1098.0999999999999</v>
      </c>
      <c r="L56" s="796"/>
      <c r="M56" s="796">
        <v>23.2</v>
      </c>
      <c r="N56" s="796"/>
      <c r="O56" s="796">
        <v>1100</v>
      </c>
      <c r="P56" s="796"/>
      <c r="Q56" s="796">
        <v>23.6</v>
      </c>
      <c r="R56" s="796"/>
      <c r="S56" s="796">
        <v>1126.8</v>
      </c>
      <c r="T56" s="796"/>
      <c r="U56" s="796">
        <v>24</v>
      </c>
      <c r="V56" s="796"/>
      <c r="W56" s="796">
        <v>1113.3</v>
      </c>
      <c r="X56" s="796"/>
      <c r="Y56" s="796">
        <v>23.9</v>
      </c>
      <c r="Z56" s="813"/>
      <c r="AA56" s="537"/>
    </row>
    <row r="57" spans="1:27" s="50" customFormat="1" ht="9.75" customHeight="1">
      <c r="A57" s="537"/>
      <c r="B57" s="23"/>
      <c r="C57" s="544"/>
      <c r="D57" s="1475" t="s">
        <v>234</v>
      </c>
      <c r="E57" s="1475"/>
      <c r="F57" s="1475"/>
      <c r="G57" s="801">
        <v>70.099999999999994</v>
      </c>
      <c r="H57" s="796"/>
      <c r="I57" s="801">
        <v>6.1</v>
      </c>
      <c r="J57" s="801"/>
      <c r="K57" s="801">
        <v>59.9</v>
      </c>
      <c r="L57" s="796"/>
      <c r="M57" s="801">
        <v>5.5</v>
      </c>
      <c r="N57" s="801"/>
      <c r="O57" s="801">
        <v>57.6</v>
      </c>
      <c r="P57" s="796"/>
      <c r="Q57" s="801">
        <v>5.2</v>
      </c>
      <c r="R57" s="801"/>
      <c r="S57" s="801">
        <v>57.5</v>
      </c>
      <c r="T57" s="796"/>
      <c r="U57" s="801">
        <v>5.0999999999999996</v>
      </c>
      <c r="V57" s="801"/>
      <c r="W57" s="801">
        <v>56.4</v>
      </c>
      <c r="X57" s="796"/>
      <c r="Y57" s="801">
        <v>5.0999999999999996</v>
      </c>
      <c r="Z57" s="813"/>
      <c r="AA57" s="537"/>
    </row>
    <row r="58" spans="1:27" s="50" customFormat="1" ht="9.75" customHeight="1">
      <c r="A58" s="537"/>
      <c r="B58" s="23"/>
      <c r="C58" s="544"/>
      <c r="D58" s="909" t="s">
        <v>492</v>
      </c>
      <c r="E58" s="240"/>
      <c r="F58" s="831"/>
      <c r="G58" s="801">
        <v>272.3</v>
      </c>
      <c r="H58" s="796"/>
      <c r="I58" s="801">
        <v>23.6</v>
      </c>
      <c r="J58" s="801"/>
      <c r="K58" s="801">
        <v>257.89999999999998</v>
      </c>
      <c r="L58" s="796"/>
      <c r="M58" s="801">
        <v>23.5</v>
      </c>
      <c r="N58" s="801"/>
      <c r="O58" s="801">
        <v>262.8</v>
      </c>
      <c r="P58" s="796"/>
      <c r="Q58" s="801">
        <v>23.9</v>
      </c>
      <c r="R58" s="801"/>
      <c r="S58" s="801">
        <v>273.39999999999998</v>
      </c>
      <c r="T58" s="796"/>
      <c r="U58" s="801">
        <v>24.3</v>
      </c>
      <c r="V58" s="801"/>
      <c r="W58" s="801">
        <v>278.7</v>
      </c>
      <c r="X58" s="796"/>
      <c r="Y58" s="801">
        <v>25</v>
      </c>
      <c r="Z58" s="813"/>
      <c r="AA58" s="537"/>
    </row>
    <row r="59" spans="1:27" s="50" customFormat="1" ht="12" customHeight="1">
      <c r="A59" s="537"/>
      <c r="B59" s="23"/>
      <c r="C59" s="289" t="s">
        <v>71</v>
      </c>
      <c r="D59" s="914"/>
      <c r="E59" s="240"/>
      <c r="F59" s="23"/>
      <c r="G59" s="796">
        <v>1224.2</v>
      </c>
      <c r="H59" s="796"/>
      <c r="I59" s="796">
        <v>25.2</v>
      </c>
      <c r="J59" s="796"/>
      <c r="K59" s="796">
        <v>1222</v>
      </c>
      <c r="L59" s="796"/>
      <c r="M59" s="796">
        <v>25.8</v>
      </c>
      <c r="N59" s="796"/>
      <c r="O59" s="796">
        <v>1187.5999999999999</v>
      </c>
      <c r="P59" s="796"/>
      <c r="Q59" s="796">
        <v>25.5</v>
      </c>
      <c r="R59" s="796"/>
      <c r="S59" s="796">
        <v>1174.3</v>
      </c>
      <c r="T59" s="796"/>
      <c r="U59" s="796">
        <v>25</v>
      </c>
      <c r="V59" s="796"/>
      <c r="W59" s="796">
        <v>1170.3</v>
      </c>
      <c r="X59" s="796"/>
      <c r="Y59" s="796">
        <v>25.1</v>
      </c>
      <c r="Z59" s="813"/>
      <c r="AA59" s="537"/>
    </row>
    <row r="60" spans="1:27" s="50" customFormat="1" ht="9.75" customHeight="1">
      <c r="A60" s="537"/>
      <c r="B60" s="23"/>
      <c r="C60" s="544"/>
      <c r="D60" s="1475" t="s">
        <v>234</v>
      </c>
      <c r="E60" s="1475"/>
      <c r="F60" s="1475"/>
      <c r="G60" s="801">
        <v>71</v>
      </c>
      <c r="H60" s="796"/>
      <c r="I60" s="801">
        <v>5.8</v>
      </c>
      <c r="J60" s="801"/>
      <c r="K60" s="801">
        <v>67.400000000000006</v>
      </c>
      <c r="L60" s="796"/>
      <c r="M60" s="801">
        <v>5.5</v>
      </c>
      <c r="N60" s="801"/>
      <c r="O60" s="801">
        <v>59.9</v>
      </c>
      <c r="P60" s="796"/>
      <c r="Q60" s="801">
        <v>5</v>
      </c>
      <c r="R60" s="801"/>
      <c r="S60" s="801">
        <v>53</v>
      </c>
      <c r="T60" s="796"/>
      <c r="U60" s="801">
        <v>4.5</v>
      </c>
      <c r="V60" s="801"/>
      <c r="W60" s="801">
        <v>58.7</v>
      </c>
      <c r="X60" s="796"/>
      <c r="Y60" s="801">
        <v>5</v>
      </c>
      <c r="Z60" s="813"/>
      <c r="AA60" s="537"/>
    </row>
    <row r="61" spans="1:27" s="50" customFormat="1" ht="9.75" customHeight="1">
      <c r="A61" s="537"/>
      <c r="B61" s="23"/>
      <c r="C61" s="544"/>
      <c r="D61" s="909" t="s">
        <v>492</v>
      </c>
      <c r="E61" s="915"/>
      <c r="F61" s="23"/>
      <c r="G61" s="801">
        <v>198.4</v>
      </c>
      <c r="H61" s="796"/>
      <c r="I61" s="801">
        <v>16.2</v>
      </c>
      <c r="J61" s="801"/>
      <c r="K61" s="801">
        <v>203.2</v>
      </c>
      <c r="L61" s="796"/>
      <c r="M61" s="801">
        <v>16.600000000000001</v>
      </c>
      <c r="N61" s="801"/>
      <c r="O61" s="801">
        <v>199.8</v>
      </c>
      <c r="P61" s="796"/>
      <c r="Q61" s="801">
        <v>16.8</v>
      </c>
      <c r="R61" s="801"/>
      <c r="S61" s="801">
        <v>188</v>
      </c>
      <c r="T61" s="796"/>
      <c r="U61" s="801">
        <v>16</v>
      </c>
      <c r="V61" s="801"/>
      <c r="W61" s="801">
        <v>189.6</v>
      </c>
      <c r="X61" s="796"/>
      <c r="Y61" s="801">
        <v>16.2</v>
      </c>
      <c r="Z61" s="813"/>
      <c r="AA61" s="537"/>
    </row>
    <row r="62" spans="1:27" s="50" customFormat="1" ht="12" customHeight="1">
      <c r="A62" s="537"/>
      <c r="B62" s="23"/>
      <c r="C62" s="289" t="s">
        <v>277</v>
      </c>
      <c r="D62" s="914"/>
      <c r="E62" s="828"/>
      <c r="F62" s="23"/>
      <c r="G62" s="796">
        <v>328.8</v>
      </c>
      <c r="H62" s="796"/>
      <c r="I62" s="796">
        <v>6.8</v>
      </c>
      <c r="J62" s="796"/>
      <c r="K62" s="796">
        <v>320.89999999999998</v>
      </c>
      <c r="L62" s="796"/>
      <c r="M62" s="796">
        <v>6.8</v>
      </c>
      <c r="N62" s="796"/>
      <c r="O62" s="796">
        <v>313.39999999999998</v>
      </c>
      <c r="P62" s="796"/>
      <c r="Q62" s="796">
        <v>6.7</v>
      </c>
      <c r="R62" s="796"/>
      <c r="S62" s="796">
        <v>312.2</v>
      </c>
      <c r="T62" s="796"/>
      <c r="U62" s="796">
        <v>6.7</v>
      </c>
      <c r="V62" s="796"/>
      <c r="W62" s="796">
        <v>307</v>
      </c>
      <c r="X62" s="796"/>
      <c r="Y62" s="796">
        <v>6.6</v>
      </c>
      <c r="Z62" s="813"/>
      <c r="AA62" s="537"/>
    </row>
    <row r="63" spans="1:27" s="50" customFormat="1" ht="9.75" customHeight="1">
      <c r="A63" s="537"/>
      <c r="B63" s="23"/>
      <c r="C63" s="544"/>
      <c r="D63" s="1475" t="s">
        <v>234</v>
      </c>
      <c r="E63" s="1475"/>
      <c r="F63" s="1475"/>
      <c r="G63" s="801">
        <v>18</v>
      </c>
      <c r="H63" s="796"/>
      <c r="I63" s="801">
        <v>5.5</v>
      </c>
      <c r="J63" s="801"/>
      <c r="K63" s="801">
        <v>14.2</v>
      </c>
      <c r="L63" s="796"/>
      <c r="M63" s="801">
        <v>4.4000000000000004</v>
      </c>
      <c r="N63" s="801"/>
      <c r="O63" s="801">
        <v>12.9</v>
      </c>
      <c r="P63" s="796"/>
      <c r="Q63" s="801">
        <v>4.0999999999999996</v>
      </c>
      <c r="R63" s="801"/>
      <c r="S63" s="801">
        <v>15.3</v>
      </c>
      <c r="T63" s="796"/>
      <c r="U63" s="801">
        <v>4.9000000000000004</v>
      </c>
      <c r="V63" s="801"/>
      <c r="W63" s="801">
        <v>13.4</v>
      </c>
      <c r="X63" s="796"/>
      <c r="Y63" s="801">
        <v>4.4000000000000004</v>
      </c>
      <c r="Z63" s="813"/>
      <c r="AA63" s="537"/>
    </row>
    <row r="64" spans="1:27" s="50" customFormat="1" ht="9.75" customHeight="1">
      <c r="A64" s="537"/>
      <c r="B64" s="23"/>
      <c r="C64" s="544"/>
      <c r="D64" s="909" t="s">
        <v>492</v>
      </c>
      <c r="E64" s="828"/>
      <c r="F64" s="23"/>
      <c r="G64" s="801">
        <v>65.3</v>
      </c>
      <c r="H64" s="796"/>
      <c r="I64" s="801">
        <v>19.899999999999999</v>
      </c>
      <c r="J64" s="801"/>
      <c r="K64" s="801">
        <v>61.8</v>
      </c>
      <c r="L64" s="796"/>
      <c r="M64" s="801">
        <v>19.3</v>
      </c>
      <c r="N64" s="801"/>
      <c r="O64" s="801">
        <v>63.2</v>
      </c>
      <c r="P64" s="796"/>
      <c r="Q64" s="801">
        <v>20.2</v>
      </c>
      <c r="R64" s="801"/>
      <c r="S64" s="801">
        <v>59.3</v>
      </c>
      <c r="T64" s="796"/>
      <c r="U64" s="801">
        <v>19</v>
      </c>
      <c r="V64" s="801"/>
      <c r="W64" s="801">
        <v>60</v>
      </c>
      <c r="X64" s="796"/>
      <c r="Y64" s="801">
        <v>19.5</v>
      </c>
      <c r="Z64" s="813"/>
      <c r="AA64" s="537"/>
    </row>
    <row r="65" spans="1:27" s="50" customFormat="1" ht="12" customHeight="1">
      <c r="A65" s="537"/>
      <c r="B65" s="23"/>
      <c r="C65" s="289" t="s">
        <v>278</v>
      </c>
      <c r="D65" s="914"/>
      <c r="E65" s="828"/>
      <c r="F65" s="23"/>
      <c r="G65" s="796">
        <v>202.3</v>
      </c>
      <c r="H65" s="796"/>
      <c r="I65" s="796">
        <v>4.2</v>
      </c>
      <c r="J65" s="796"/>
      <c r="K65" s="796">
        <v>188</v>
      </c>
      <c r="L65" s="796"/>
      <c r="M65" s="796">
        <v>4</v>
      </c>
      <c r="N65" s="796"/>
      <c r="O65" s="796">
        <v>181</v>
      </c>
      <c r="P65" s="796"/>
      <c r="Q65" s="796">
        <v>3.9</v>
      </c>
      <c r="R65" s="796"/>
      <c r="S65" s="796">
        <v>188</v>
      </c>
      <c r="T65" s="796"/>
      <c r="U65" s="796">
        <v>4</v>
      </c>
      <c r="V65" s="796"/>
      <c r="W65" s="796">
        <v>196.8</v>
      </c>
      <c r="X65" s="796"/>
      <c r="Y65" s="796">
        <v>4.2</v>
      </c>
      <c r="Z65" s="813"/>
      <c r="AA65" s="537"/>
    </row>
    <row r="66" spans="1:27" s="50" customFormat="1" ht="9.75" customHeight="1">
      <c r="A66" s="537"/>
      <c r="B66" s="23"/>
      <c r="C66" s="544"/>
      <c r="D66" s="1475" t="s">
        <v>234</v>
      </c>
      <c r="E66" s="1475"/>
      <c r="F66" s="1475"/>
      <c r="G66" s="801">
        <v>13.5</v>
      </c>
      <c r="H66" s="796"/>
      <c r="I66" s="801">
        <v>6.7</v>
      </c>
      <c r="J66" s="801"/>
      <c r="K66" s="801">
        <v>8.9</v>
      </c>
      <c r="L66" s="796"/>
      <c r="M66" s="801">
        <v>4.7</v>
      </c>
      <c r="N66" s="801"/>
      <c r="O66" s="801">
        <v>8.6999999999999993</v>
      </c>
      <c r="P66" s="796"/>
      <c r="Q66" s="801">
        <v>4.8</v>
      </c>
      <c r="R66" s="801"/>
      <c r="S66" s="801">
        <v>9.5</v>
      </c>
      <c r="T66" s="796"/>
      <c r="U66" s="801">
        <v>5.0999999999999996</v>
      </c>
      <c r="V66" s="801"/>
      <c r="W66" s="801">
        <v>13.7</v>
      </c>
      <c r="X66" s="796"/>
      <c r="Y66" s="801">
        <v>7</v>
      </c>
      <c r="Z66" s="813"/>
      <c r="AA66" s="537"/>
    </row>
    <row r="67" spans="1:27" s="50" customFormat="1" ht="9.75" customHeight="1">
      <c r="A67" s="537"/>
      <c r="B67" s="23"/>
      <c r="C67" s="544"/>
      <c r="D67" s="909" t="s">
        <v>492</v>
      </c>
      <c r="E67" s="828"/>
      <c r="F67" s="23"/>
      <c r="G67" s="801">
        <v>40.9</v>
      </c>
      <c r="H67" s="796"/>
      <c r="I67" s="801">
        <v>20.2</v>
      </c>
      <c r="J67" s="801"/>
      <c r="K67" s="801">
        <v>39.6</v>
      </c>
      <c r="L67" s="796"/>
      <c r="M67" s="801">
        <v>21.1</v>
      </c>
      <c r="N67" s="801"/>
      <c r="O67" s="801">
        <v>37.5</v>
      </c>
      <c r="P67" s="796"/>
      <c r="Q67" s="801">
        <v>20.7</v>
      </c>
      <c r="R67" s="801"/>
      <c r="S67" s="801">
        <v>37.1</v>
      </c>
      <c r="T67" s="796"/>
      <c r="U67" s="801">
        <v>19.7</v>
      </c>
      <c r="V67" s="801"/>
      <c r="W67" s="801">
        <v>38.799999999999997</v>
      </c>
      <c r="X67" s="796"/>
      <c r="Y67" s="801">
        <v>19.7</v>
      </c>
      <c r="Z67" s="813"/>
      <c r="AA67" s="537"/>
    </row>
    <row r="68" spans="1:27" s="50" customFormat="1" ht="12" customHeight="1">
      <c r="A68" s="537"/>
      <c r="B68" s="23"/>
      <c r="C68" s="289" t="s">
        <v>179</v>
      </c>
      <c r="D68" s="914"/>
      <c r="E68" s="828"/>
      <c r="F68" s="23"/>
      <c r="G68" s="796">
        <v>107.6</v>
      </c>
      <c r="H68" s="796"/>
      <c r="I68" s="796">
        <v>2.2000000000000002</v>
      </c>
      <c r="J68" s="796"/>
      <c r="K68" s="796">
        <v>101.9</v>
      </c>
      <c r="L68" s="796"/>
      <c r="M68" s="796">
        <v>2.2000000000000002</v>
      </c>
      <c r="N68" s="796"/>
      <c r="O68" s="796">
        <v>103.8</v>
      </c>
      <c r="P68" s="796"/>
      <c r="Q68" s="796">
        <v>2.2000000000000002</v>
      </c>
      <c r="R68" s="796"/>
      <c r="S68" s="796">
        <v>102.5</v>
      </c>
      <c r="T68" s="796"/>
      <c r="U68" s="796">
        <v>2.2000000000000002</v>
      </c>
      <c r="V68" s="796"/>
      <c r="W68" s="796">
        <v>102.4</v>
      </c>
      <c r="X68" s="796"/>
      <c r="Y68" s="796">
        <v>2.2000000000000002</v>
      </c>
      <c r="Z68" s="813"/>
      <c r="AA68" s="537"/>
    </row>
    <row r="69" spans="1:27" s="50" customFormat="1" ht="9.75" customHeight="1">
      <c r="A69" s="537"/>
      <c r="B69" s="23"/>
      <c r="C69" s="544"/>
      <c r="D69" s="1475" t="s">
        <v>234</v>
      </c>
      <c r="E69" s="1475"/>
      <c r="F69" s="1475"/>
      <c r="G69" s="801">
        <v>11.2</v>
      </c>
      <c r="H69" s="796"/>
      <c r="I69" s="801">
        <v>10.4</v>
      </c>
      <c r="J69" s="801"/>
      <c r="K69" s="801">
        <v>9.3000000000000007</v>
      </c>
      <c r="L69" s="796"/>
      <c r="M69" s="801">
        <v>9.1</v>
      </c>
      <c r="N69" s="801"/>
      <c r="O69" s="801">
        <v>9</v>
      </c>
      <c r="P69" s="796"/>
      <c r="Q69" s="801">
        <v>8.6999999999999993</v>
      </c>
      <c r="R69" s="801"/>
      <c r="S69" s="801">
        <v>8</v>
      </c>
      <c r="T69" s="796"/>
      <c r="U69" s="801">
        <v>7.8</v>
      </c>
      <c r="V69" s="801"/>
      <c r="W69" s="801">
        <v>8.6</v>
      </c>
      <c r="X69" s="796"/>
      <c r="Y69" s="801">
        <v>8.4</v>
      </c>
      <c r="Z69" s="813"/>
      <c r="AA69" s="537"/>
    </row>
    <row r="70" spans="1:27" s="50" customFormat="1" ht="9.75" customHeight="1">
      <c r="A70" s="537"/>
      <c r="B70" s="23"/>
      <c r="C70" s="544"/>
      <c r="D70" s="909" t="s">
        <v>492</v>
      </c>
      <c r="E70" s="828"/>
      <c r="F70" s="23"/>
      <c r="G70" s="801">
        <v>14.3</v>
      </c>
      <c r="H70" s="796"/>
      <c r="I70" s="801">
        <v>13.3</v>
      </c>
      <c r="J70" s="801"/>
      <c r="K70" s="801">
        <v>13.8</v>
      </c>
      <c r="L70" s="796"/>
      <c r="M70" s="801">
        <v>13.5</v>
      </c>
      <c r="N70" s="801"/>
      <c r="O70" s="801">
        <v>15.9</v>
      </c>
      <c r="P70" s="796"/>
      <c r="Q70" s="801">
        <v>15.3</v>
      </c>
      <c r="R70" s="801"/>
      <c r="S70" s="801">
        <v>14.8</v>
      </c>
      <c r="T70" s="796"/>
      <c r="U70" s="801">
        <v>14.4</v>
      </c>
      <c r="V70" s="801"/>
      <c r="W70" s="801">
        <v>14.8</v>
      </c>
      <c r="X70" s="796"/>
      <c r="Y70" s="801">
        <v>14.5</v>
      </c>
      <c r="Z70" s="813"/>
      <c r="AA70" s="537"/>
    </row>
    <row r="71" spans="1:27" s="50" customFormat="1" ht="12" customHeight="1">
      <c r="A71" s="537"/>
      <c r="B71" s="23"/>
      <c r="C71" s="289" t="s">
        <v>180</v>
      </c>
      <c r="D71" s="914"/>
      <c r="E71" s="828"/>
      <c r="F71" s="23"/>
      <c r="G71" s="796">
        <v>112.3</v>
      </c>
      <c r="H71" s="796"/>
      <c r="I71" s="796">
        <v>2.2999999999999998</v>
      </c>
      <c r="J71" s="796"/>
      <c r="K71" s="796">
        <v>110.6</v>
      </c>
      <c r="L71" s="796"/>
      <c r="M71" s="796">
        <v>2.2999999999999998</v>
      </c>
      <c r="N71" s="796"/>
      <c r="O71" s="796">
        <v>109.2</v>
      </c>
      <c r="P71" s="796"/>
      <c r="Q71" s="796">
        <v>2.2999999999999998</v>
      </c>
      <c r="R71" s="796"/>
      <c r="S71" s="796">
        <v>107.7</v>
      </c>
      <c r="T71" s="796"/>
      <c r="U71" s="796">
        <v>2.2999999999999998</v>
      </c>
      <c r="V71" s="796"/>
      <c r="W71" s="796">
        <v>106</v>
      </c>
      <c r="X71" s="796"/>
      <c r="Y71" s="796">
        <v>2.2999999999999998</v>
      </c>
      <c r="Z71" s="813"/>
      <c r="AA71" s="537"/>
    </row>
    <row r="72" spans="1:27" s="50" customFormat="1" ht="9.75" customHeight="1">
      <c r="A72" s="537"/>
      <c r="B72" s="23"/>
      <c r="C72" s="544"/>
      <c r="D72" s="1475" t="s">
        <v>234</v>
      </c>
      <c r="E72" s="1475"/>
      <c r="F72" s="1475"/>
      <c r="G72" s="801">
        <v>7.9</v>
      </c>
      <c r="H72" s="796"/>
      <c r="I72" s="801">
        <v>7</v>
      </c>
      <c r="J72" s="801"/>
      <c r="K72" s="801">
        <v>6.1</v>
      </c>
      <c r="L72" s="796"/>
      <c r="M72" s="801">
        <v>5.5</v>
      </c>
      <c r="N72" s="801"/>
      <c r="O72" s="801">
        <v>5.5</v>
      </c>
      <c r="P72" s="796"/>
      <c r="Q72" s="801">
        <v>5</v>
      </c>
      <c r="R72" s="801"/>
      <c r="S72" s="801">
        <v>5.3</v>
      </c>
      <c r="T72" s="796"/>
      <c r="U72" s="801">
        <v>4.9000000000000004</v>
      </c>
      <c r="V72" s="801"/>
      <c r="W72" s="801">
        <v>6.1</v>
      </c>
      <c r="X72" s="796"/>
      <c r="Y72" s="801">
        <v>5.8</v>
      </c>
      <c r="Z72" s="813"/>
      <c r="AA72" s="537"/>
    </row>
    <row r="73" spans="1:27" s="50" customFormat="1" ht="9.75" customHeight="1">
      <c r="A73" s="537"/>
      <c r="B73" s="23"/>
      <c r="C73" s="544"/>
      <c r="D73" s="909" t="s">
        <v>492</v>
      </c>
      <c r="E73" s="828"/>
      <c r="F73" s="23"/>
      <c r="G73" s="801">
        <v>15.2</v>
      </c>
      <c r="H73" s="796"/>
      <c r="I73" s="801">
        <v>13.5</v>
      </c>
      <c r="J73" s="801"/>
      <c r="K73" s="801">
        <v>16</v>
      </c>
      <c r="L73" s="796"/>
      <c r="M73" s="801">
        <v>14.5</v>
      </c>
      <c r="N73" s="801"/>
      <c r="O73" s="801">
        <v>16.8</v>
      </c>
      <c r="P73" s="796"/>
      <c r="Q73" s="801">
        <v>15.4</v>
      </c>
      <c r="R73" s="801"/>
      <c r="S73" s="801">
        <v>17.8</v>
      </c>
      <c r="T73" s="796"/>
      <c r="U73" s="801">
        <v>16.5</v>
      </c>
      <c r="V73" s="801"/>
      <c r="W73" s="801">
        <v>17.399999999999999</v>
      </c>
      <c r="X73" s="796"/>
      <c r="Y73" s="801">
        <v>16.399999999999999</v>
      </c>
      <c r="Z73" s="813"/>
      <c r="AA73" s="537"/>
    </row>
    <row r="74" spans="1:27" s="50" customFormat="1" ht="9.75" customHeight="1">
      <c r="A74" s="537"/>
      <c r="B74" s="23"/>
      <c r="C74" s="544"/>
      <c r="D74" s="916"/>
      <c r="E74" s="828"/>
      <c r="F74" s="23"/>
      <c r="G74" s="541"/>
      <c r="H74" s="818"/>
      <c r="I74" s="832"/>
      <c r="J74" s="804"/>
      <c r="K74" s="541"/>
      <c r="L74" s="818"/>
      <c r="M74" s="832"/>
      <c r="N74" s="804"/>
      <c r="O74" s="541"/>
      <c r="P74" s="818"/>
      <c r="Q74" s="832"/>
      <c r="R74" s="818"/>
      <c r="S74" s="541"/>
      <c r="T74" s="818"/>
      <c r="U74" s="832"/>
      <c r="V74" s="818"/>
      <c r="W74" s="541"/>
      <c r="X74" s="562"/>
      <c r="Y74" s="832"/>
      <c r="Z74" s="813"/>
      <c r="AA74" s="537"/>
    </row>
    <row r="75" spans="1:27" ht="12" customHeight="1" thickBot="1">
      <c r="A75" s="4"/>
      <c r="B75" s="8"/>
      <c r="C75" s="93" t="s">
        <v>239</v>
      </c>
      <c r="D75" s="1"/>
      <c r="E75" s="282"/>
      <c r="F75" s="23"/>
      <c r="G75" s="751" t="s">
        <v>118</v>
      </c>
      <c r="H75" s="804"/>
      <c r="I75" s="283"/>
      <c r="J75" s="804"/>
      <c r="K75" s="804"/>
      <c r="L75" s="804"/>
      <c r="M75" s="804"/>
      <c r="N75" s="804"/>
      <c r="O75" s="818"/>
      <c r="P75" s="818"/>
      <c r="Q75" s="833"/>
      <c r="R75" s="818"/>
      <c r="S75" s="834"/>
      <c r="T75" s="818"/>
      <c r="U75" s="818"/>
      <c r="V75" s="818"/>
      <c r="W75" s="540"/>
      <c r="X75" s="540"/>
      <c r="Y75" s="540"/>
      <c r="Z75" s="22"/>
      <c r="AA75" s="4"/>
    </row>
    <row r="76" spans="1:27" s="797" customFormat="1" ht="13.5" customHeight="1" thickBot="1">
      <c r="A76" s="793"/>
      <c r="B76" s="835"/>
      <c r="C76" s="835"/>
      <c r="D76" s="835"/>
      <c r="E76" s="8"/>
      <c r="F76" s="8"/>
      <c r="G76" s="8"/>
      <c r="H76" s="8"/>
      <c r="I76" s="8"/>
      <c r="J76" s="8"/>
      <c r="K76" s="8"/>
      <c r="L76" s="8"/>
      <c r="M76" s="8"/>
      <c r="N76" s="8"/>
      <c r="O76" s="8"/>
      <c r="P76" s="8"/>
      <c r="Q76" s="8"/>
      <c r="R76" s="8"/>
      <c r="S76" s="1480" t="s">
        <v>494</v>
      </c>
      <c r="T76" s="1480"/>
      <c r="U76" s="1480"/>
      <c r="V76" s="1480"/>
      <c r="W76" s="1480"/>
      <c r="X76" s="1480"/>
      <c r="Y76" s="1481"/>
      <c r="Z76" s="836">
        <v>7</v>
      </c>
      <c r="AA76" s="4"/>
    </row>
    <row r="80" spans="1:27" ht="8.25" customHeight="1"/>
    <row r="82" spans="23:26" ht="9" customHeight="1">
      <c r="Z82" s="9"/>
    </row>
    <row r="83" spans="23:26" ht="8.25" customHeight="1">
      <c r="W83" s="1407"/>
      <c r="X83" s="1407"/>
      <c r="Y83" s="1407"/>
      <c r="Z83" s="1407"/>
    </row>
    <row r="84" spans="23:26" ht="9.75" customHeight="1"/>
  </sheetData>
  <mergeCells count="203">
    <mergeCell ref="W83:Z83"/>
    <mergeCell ref="D60:F60"/>
    <mergeCell ref="D63:F63"/>
    <mergeCell ref="D66:F66"/>
    <mergeCell ref="D69:F69"/>
    <mergeCell ref="D72:F72"/>
    <mergeCell ref="S76:Y76"/>
    <mergeCell ref="C50:D50"/>
    <mergeCell ref="D51:F51"/>
    <mergeCell ref="D54:F54"/>
    <mergeCell ref="D57:F57"/>
    <mergeCell ref="C45:D46"/>
    <mergeCell ref="G46:M46"/>
    <mergeCell ref="O46:Y46"/>
    <mergeCell ref="K47:M47"/>
    <mergeCell ref="O47:Q47"/>
    <mergeCell ref="S47:U47"/>
    <mergeCell ref="W47:Y47"/>
    <mergeCell ref="C41:D41"/>
    <mergeCell ref="G41:I41"/>
    <mergeCell ref="K41:M41"/>
    <mergeCell ref="O41:Q41"/>
    <mergeCell ref="S41:U41"/>
    <mergeCell ref="W41:Y41"/>
    <mergeCell ref="C40:D40"/>
    <mergeCell ref="G40:I40"/>
    <mergeCell ref="K40:M40"/>
    <mergeCell ref="O40:Q40"/>
    <mergeCell ref="S40:U40"/>
    <mergeCell ref="W40:Y40"/>
    <mergeCell ref="W38:Y38"/>
    <mergeCell ref="C39:D39"/>
    <mergeCell ref="G39:I39"/>
    <mergeCell ref="K39:M39"/>
    <mergeCell ref="O39:Q39"/>
    <mergeCell ref="S39:U39"/>
    <mergeCell ref="W39:Y39"/>
    <mergeCell ref="G37:I37"/>
    <mergeCell ref="K37:M37"/>
    <mergeCell ref="O37:Q37"/>
    <mergeCell ref="S37:U37"/>
    <mergeCell ref="W37:Y37"/>
    <mergeCell ref="C38:D38"/>
    <mergeCell ref="G38:I38"/>
    <mergeCell ref="K38:M38"/>
    <mergeCell ref="O38:Q38"/>
    <mergeCell ref="S38:U38"/>
    <mergeCell ref="G35:I35"/>
    <mergeCell ref="K35:M35"/>
    <mergeCell ref="O35:Q35"/>
    <mergeCell ref="S35:U35"/>
    <mergeCell ref="W35:Y35"/>
    <mergeCell ref="G36:I36"/>
    <mergeCell ref="K36:M36"/>
    <mergeCell ref="O36:Q36"/>
    <mergeCell ref="S36:U36"/>
    <mergeCell ref="W36:Y36"/>
    <mergeCell ref="B34:D34"/>
    <mergeCell ref="G34:I34"/>
    <mergeCell ref="K34:M34"/>
    <mergeCell ref="O34:Q34"/>
    <mergeCell ref="S34:U34"/>
    <mergeCell ref="W34:Y34"/>
    <mergeCell ref="G32:I32"/>
    <mergeCell ref="K32:M32"/>
    <mergeCell ref="O32:Q32"/>
    <mergeCell ref="S32:U32"/>
    <mergeCell ref="W32:Y32"/>
    <mergeCell ref="G33:I33"/>
    <mergeCell ref="K33:M33"/>
    <mergeCell ref="O33:Q33"/>
    <mergeCell ref="S33:U33"/>
    <mergeCell ref="W33:Y33"/>
    <mergeCell ref="B31:D31"/>
    <mergeCell ref="G31:I31"/>
    <mergeCell ref="K31:M31"/>
    <mergeCell ref="O31:Q31"/>
    <mergeCell ref="S31:U31"/>
    <mergeCell ref="W31:Y31"/>
    <mergeCell ref="G29:I29"/>
    <mergeCell ref="K29:M29"/>
    <mergeCell ref="O29:Q29"/>
    <mergeCell ref="S29:U29"/>
    <mergeCell ref="W29:Y29"/>
    <mergeCell ref="G30:I30"/>
    <mergeCell ref="K30:M30"/>
    <mergeCell ref="O30:Q30"/>
    <mergeCell ref="S30:U30"/>
    <mergeCell ref="W30:Y30"/>
    <mergeCell ref="B28:D28"/>
    <mergeCell ref="G28:I28"/>
    <mergeCell ref="K28:M28"/>
    <mergeCell ref="O28:Q28"/>
    <mergeCell ref="S28:U28"/>
    <mergeCell ref="W28:Y28"/>
    <mergeCell ref="G26:I26"/>
    <mergeCell ref="K26:M26"/>
    <mergeCell ref="O26:Q26"/>
    <mergeCell ref="S26:U26"/>
    <mergeCell ref="W26:Y26"/>
    <mergeCell ref="G27:I27"/>
    <mergeCell ref="K27:M27"/>
    <mergeCell ref="O27:Q27"/>
    <mergeCell ref="S27:U27"/>
    <mergeCell ref="W27:Y27"/>
    <mergeCell ref="G24:I24"/>
    <mergeCell ref="K24:M24"/>
    <mergeCell ref="O24:Q24"/>
    <mergeCell ref="S24:U24"/>
    <mergeCell ref="W24:Y24"/>
    <mergeCell ref="G25:I25"/>
    <mergeCell ref="K25:M25"/>
    <mergeCell ref="O25:Q25"/>
    <mergeCell ref="S25:U25"/>
    <mergeCell ref="W25:Y25"/>
    <mergeCell ref="G22:I22"/>
    <mergeCell ref="K22:M22"/>
    <mergeCell ref="O22:Q22"/>
    <mergeCell ref="S22:U22"/>
    <mergeCell ref="W22:Y22"/>
    <mergeCell ref="G23:I23"/>
    <mergeCell ref="K23:M23"/>
    <mergeCell ref="O23:Q23"/>
    <mergeCell ref="S23:U23"/>
    <mergeCell ref="W23:Y23"/>
    <mergeCell ref="G20:I20"/>
    <mergeCell ref="K20:M20"/>
    <mergeCell ref="O20:Q20"/>
    <mergeCell ref="S20:U20"/>
    <mergeCell ref="W20:Y20"/>
    <mergeCell ref="G21:I21"/>
    <mergeCell ref="K21:M21"/>
    <mergeCell ref="O21:Q21"/>
    <mergeCell ref="S21:U21"/>
    <mergeCell ref="W21:Y21"/>
    <mergeCell ref="G18:I18"/>
    <mergeCell ref="K18:M18"/>
    <mergeCell ref="O18:Q18"/>
    <mergeCell ref="S18:U18"/>
    <mergeCell ref="W18:Y18"/>
    <mergeCell ref="G19:I19"/>
    <mergeCell ref="K19:M19"/>
    <mergeCell ref="O19:Q19"/>
    <mergeCell ref="S19:U19"/>
    <mergeCell ref="W19:Y19"/>
    <mergeCell ref="G16:I16"/>
    <mergeCell ref="K16:M16"/>
    <mergeCell ref="O16:Q16"/>
    <mergeCell ref="S16:U16"/>
    <mergeCell ref="W16:Y16"/>
    <mergeCell ref="G17:I17"/>
    <mergeCell ref="K17:M17"/>
    <mergeCell ref="O17:Q17"/>
    <mergeCell ref="S17:U17"/>
    <mergeCell ref="W17:Y17"/>
    <mergeCell ref="G14:I14"/>
    <mergeCell ref="K14:M14"/>
    <mergeCell ref="O14:Q14"/>
    <mergeCell ref="S14:U14"/>
    <mergeCell ref="W14:Y14"/>
    <mergeCell ref="G15:I15"/>
    <mergeCell ref="K15:M15"/>
    <mergeCell ref="O15:Q15"/>
    <mergeCell ref="S15:U15"/>
    <mergeCell ref="W15:Y15"/>
    <mergeCell ref="G12:I12"/>
    <mergeCell ref="K12:M12"/>
    <mergeCell ref="O12:Q12"/>
    <mergeCell ref="S12:U12"/>
    <mergeCell ref="W12:Y12"/>
    <mergeCell ref="G13:I13"/>
    <mergeCell ref="K13:M13"/>
    <mergeCell ref="O13:Q13"/>
    <mergeCell ref="S13:U13"/>
    <mergeCell ref="W13:Y13"/>
    <mergeCell ref="G11:I11"/>
    <mergeCell ref="K11:M11"/>
    <mergeCell ref="O11:Q11"/>
    <mergeCell ref="S11:U11"/>
    <mergeCell ref="W11:Y11"/>
    <mergeCell ref="S9:U9"/>
    <mergeCell ref="W9:Y9"/>
    <mergeCell ref="G10:I10"/>
    <mergeCell ref="K10:M10"/>
    <mergeCell ref="O10:Q10"/>
    <mergeCell ref="S10:U10"/>
    <mergeCell ref="W10:Y10"/>
    <mergeCell ref="G8:I8"/>
    <mergeCell ref="K8:M8"/>
    <mergeCell ref="C9:D9"/>
    <mergeCell ref="G9:I9"/>
    <mergeCell ref="K9:M9"/>
    <mergeCell ref="O9:Q9"/>
    <mergeCell ref="C1:F1"/>
    <mergeCell ref="W3:Y3"/>
    <mergeCell ref="C5:D6"/>
    <mergeCell ref="G6:M6"/>
    <mergeCell ref="O6:Y6"/>
    <mergeCell ref="G7:I7"/>
    <mergeCell ref="K7:M7"/>
    <mergeCell ref="O7:Q7"/>
    <mergeCell ref="S7:U7"/>
    <mergeCell ref="W7:Y7"/>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indexed="17"/>
  </sheetPr>
  <dimension ref="A1:AA88"/>
  <sheetViews>
    <sheetView showRuler="0" zoomScaleNormal="100" workbookViewId="0"/>
  </sheetViews>
  <sheetFormatPr defaultRowHeight="12.75"/>
  <cols>
    <col min="1" max="1" width="1" style="270" customWidth="1"/>
    <col min="2" max="2" width="2.5703125" style="270" customWidth="1"/>
    <col min="3" max="3" width="1.140625" style="270" customWidth="1"/>
    <col min="4" max="4" width="28.28515625" style="270" customWidth="1"/>
    <col min="5" max="5" width="0.140625" style="270" customWidth="1"/>
    <col min="6" max="6" width="0.42578125" style="270" customWidth="1"/>
    <col min="7" max="7" width="7.28515625" style="270" customWidth="1"/>
    <col min="8" max="8" width="0.42578125" style="270" customWidth="1"/>
    <col min="9" max="9" width="4.85546875" style="270" customWidth="1"/>
    <col min="10" max="10" width="0.42578125" style="270" customWidth="1"/>
    <col min="11" max="11" width="7.28515625" style="270" customWidth="1"/>
    <col min="12" max="12" width="0.5703125" style="270" customWidth="1"/>
    <col min="13" max="13" width="4.85546875" style="270" customWidth="1"/>
    <col min="14" max="14" width="0.42578125" style="270" customWidth="1"/>
    <col min="15" max="15" width="7.28515625" style="270" customWidth="1"/>
    <col min="16" max="16" width="0.42578125" style="270" customWidth="1"/>
    <col min="17" max="17" width="4.85546875" style="270" customWidth="1"/>
    <col min="18" max="18" width="0.42578125" style="270" customWidth="1"/>
    <col min="19" max="19" width="7.28515625" style="270" customWidth="1"/>
    <col min="20" max="20" width="0.42578125" style="270" customWidth="1"/>
    <col min="21" max="21" width="4.85546875" style="270" customWidth="1"/>
    <col min="22" max="22" width="0.42578125" style="270" customWidth="1"/>
    <col min="23" max="23" width="7.28515625" style="270" customWidth="1"/>
    <col min="24" max="24" width="0.42578125" style="270" customWidth="1"/>
    <col min="25" max="25" width="4.85546875" style="270" customWidth="1"/>
    <col min="26" max="26" width="2.5703125" style="270" customWidth="1"/>
    <col min="27" max="27" width="1" style="270" customWidth="1"/>
    <col min="28" max="16384" width="9.140625" style="270"/>
  </cols>
  <sheetData>
    <row r="1" spans="1:27" ht="13.5" customHeight="1" thickBot="1">
      <c r="A1" s="4"/>
      <c r="B1" s="28"/>
      <c r="C1" s="28"/>
      <c r="D1" s="28"/>
      <c r="E1" s="28"/>
      <c r="F1" s="29"/>
      <c r="G1" s="29"/>
      <c r="H1" s="29"/>
      <c r="I1" s="29"/>
      <c r="J1" s="29"/>
      <c r="K1" s="29"/>
      <c r="L1" s="29"/>
      <c r="M1" s="29"/>
      <c r="N1" s="29"/>
      <c r="O1" s="29"/>
      <c r="P1" s="29"/>
      <c r="Q1" s="29"/>
      <c r="R1" s="29"/>
      <c r="S1" s="1434" t="s">
        <v>265</v>
      </c>
      <c r="T1" s="1434"/>
      <c r="U1" s="1434"/>
      <c r="V1" s="1434"/>
      <c r="W1" s="1434"/>
      <c r="X1" s="1434"/>
      <c r="Y1" s="1435"/>
      <c r="Z1" s="717"/>
      <c r="AA1" s="4"/>
    </row>
    <row r="2" spans="1:27" ht="6" customHeight="1">
      <c r="A2" s="4"/>
      <c r="B2" s="917"/>
      <c r="C2" s="913"/>
      <c r="D2" s="913"/>
      <c r="E2" s="913"/>
      <c r="F2" s="228"/>
      <c r="G2" s="228"/>
      <c r="H2" s="228"/>
      <c r="I2" s="228"/>
      <c r="J2" s="228"/>
      <c r="K2" s="228"/>
      <c r="L2" s="228"/>
      <c r="M2" s="228"/>
      <c r="N2" s="19"/>
      <c r="O2" s="19"/>
      <c r="P2" s="19"/>
      <c r="Q2" s="19"/>
      <c r="R2" s="19"/>
      <c r="S2" s="19"/>
      <c r="T2" s="8"/>
      <c r="U2" s="8"/>
      <c r="V2" s="8"/>
      <c r="W2" s="8"/>
      <c r="X2" s="904"/>
      <c r="Y2" s="904"/>
      <c r="Z2" s="8"/>
      <c r="AA2" s="4"/>
    </row>
    <row r="3" spans="1:27" ht="10.5" customHeight="1" thickBot="1">
      <c r="A3" s="4"/>
      <c r="B3" s="917"/>
      <c r="C3" s="837"/>
      <c r="D3" s="918"/>
      <c r="E3" s="918"/>
      <c r="F3" s="838"/>
      <c r="G3" s="838"/>
      <c r="H3" s="838"/>
      <c r="I3" s="838"/>
      <c r="J3" s="838"/>
      <c r="K3" s="838"/>
      <c r="L3" s="838"/>
      <c r="M3" s="838"/>
      <c r="N3" s="8"/>
      <c r="O3" s="8"/>
      <c r="P3" s="8"/>
      <c r="Q3" s="8"/>
      <c r="R3" s="8"/>
      <c r="S3" s="8"/>
      <c r="T3" s="8"/>
      <c r="U3" s="8"/>
      <c r="V3" s="8"/>
      <c r="W3" s="1436" t="s">
        <v>85</v>
      </c>
      <c r="X3" s="1436"/>
      <c r="Y3" s="1436"/>
      <c r="Z3" s="8"/>
      <c r="AA3" s="4"/>
    </row>
    <row r="4" spans="1:27" s="12" customFormat="1" ht="13.5" customHeight="1" thickBot="1">
      <c r="A4" s="11"/>
      <c r="B4" s="31"/>
      <c r="C4" s="839" t="s">
        <v>266</v>
      </c>
      <c r="D4" s="720"/>
      <c r="E4" s="720"/>
      <c r="F4" s="720"/>
      <c r="G4" s="840"/>
      <c r="H4" s="841"/>
      <c r="I4" s="841"/>
      <c r="J4" s="841"/>
      <c r="K4" s="841"/>
      <c r="L4" s="841"/>
      <c r="M4" s="841"/>
      <c r="N4" s="841"/>
      <c r="O4" s="841"/>
      <c r="P4" s="841"/>
      <c r="Q4" s="841"/>
      <c r="R4" s="721"/>
      <c r="S4" s="721"/>
      <c r="T4" s="721"/>
      <c r="U4" s="721"/>
      <c r="V4" s="722"/>
      <c r="W4" s="722"/>
      <c r="X4" s="722"/>
      <c r="Y4" s="722"/>
      <c r="Z4" s="8"/>
      <c r="AA4" s="11"/>
    </row>
    <row r="5" spans="1:27" ht="7.5" customHeight="1">
      <c r="A5" s="4"/>
      <c r="B5" s="30"/>
      <c r="C5" s="1437" t="s">
        <v>233</v>
      </c>
      <c r="D5" s="1438"/>
      <c r="E5" s="18"/>
      <c r="F5" s="4"/>
      <c r="G5" s="785"/>
      <c r="H5" s="785"/>
      <c r="I5" s="785"/>
      <c r="J5" s="785"/>
      <c r="K5" s="785"/>
      <c r="L5" s="785"/>
      <c r="M5" s="785"/>
      <c r="N5" s="785"/>
      <c r="O5" s="785"/>
      <c r="P5" s="785"/>
      <c r="Q5" s="785"/>
      <c r="R5" s="842"/>
      <c r="T5" s="843"/>
      <c r="U5" s="843"/>
      <c r="V5" s="843"/>
      <c r="W5" s="843"/>
      <c r="X5" s="843"/>
      <c r="Y5" s="843"/>
      <c r="Z5" s="8"/>
      <c r="AA5" s="4"/>
    </row>
    <row r="6" spans="1:27" ht="13.5" customHeight="1">
      <c r="A6" s="4"/>
      <c r="B6" s="30"/>
      <c r="C6" s="1439"/>
      <c r="D6" s="1439"/>
      <c r="E6" s="919"/>
      <c r="F6" s="844">
        <v>2010</v>
      </c>
      <c r="G6" s="1442">
        <v>2011</v>
      </c>
      <c r="H6" s="1442"/>
      <c r="I6" s="1442"/>
      <c r="J6" s="1442"/>
      <c r="K6" s="1442"/>
      <c r="L6" s="1442"/>
      <c r="M6" s="1442"/>
      <c r="N6" s="777"/>
      <c r="O6" s="1443">
        <v>2012</v>
      </c>
      <c r="P6" s="1443"/>
      <c r="Q6" s="1443"/>
      <c r="R6" s="1443"/>
      <c r="S6" s="1443"/>
      <c r="T6" s="1443"/>
      <c r="U6" s="1443"/>
      <c r="V6" s="1443"/>
      <c r="W6" s="1443"/>
      <c r="X6" s="1443"/>
      <c r="Y6" s="1443"/>
      <c r="Z6" s="8"/>
      <c r="AA6" s="4"/>
    </row>
    <row r="7" spans="1:27" ht="12.75" customHeight="1">
      <c r="A7" s="4"/>
      <c r="B7" s="30"/>
      <c r="C7" s="18"/>
      <c r="D7" s="18"/>
      <c r="E7" s="18"/>
      <c r="F7" s="1440" t="s">
        <v>263</v>
      </c>
      <c r="G7" s="1440"/>
      <c r="H7" s="1440"/>
      <c r="I7" s="1440"/>
      <c r="J7" s="915"/>
      <c r="K7" s="1440" t="s">
        <v>260</v>
      </c>
      <c r="L7" s="1440"/>
      <c r="M7" s="1440"/>
      <c r="N7" s="915"/>
      <c r="O7" s="1440" t="s">
        <v>261</v>
      </c>
      <c r="P7" s="1440"/>
      <c r="Q7" s="1440"/>
      <c r="R7" s="790"/>
      <c r="S7" s="1440" t="s">
        <v>262</v>
      </c>
      <c r="T7" s="1440"/>
      <c r="U7" s="1440"/>
      <c r="V7" s="777"/>
      <c r="W7" s="1440" t="s">
        <v>263</v>
      </c>
      <c r="X7" s="1440"/>
      <c r="Y7" s="1440"/>
      <c r="Z7" s="5"/>
      <c r="AA7" s="4"/>
    </row>
    <row r="8" spans="1:27" ht="3" customHeight="1">
      <c r="A8" s="4"/>
      <c r="B8" s="30"/>
      <c r="C8" s="18"/>
      <c r="D8" s="18"/>
      <c r="E8" s="1"/>
      <c r="F8" s="915"/>
      <c r="G8" s="911"/>
      <c r="H8" s="911"/>
      <c r="I8" s="915"/>
      <c r="J8" s="915"/>
      <c r="K8" s="911"/>
      <c r="L8" s="911"/>
      <c r="M8" s="915"/>
      <c r="N8" s="842"/>
      <c r="O8" s="911"/>
      <c r="P8" s="911"/>
      <c r="Q8" s="915"/>
      <c r="R8" s="777"/>
      <c r="S8" s="915"/>
      <c r="T8" s="915"/>
      <c r="U8" s="915"/>
      <c r="V8" s="777"/>
      <c r="W8" s="915"/>
      <c r="X8" s="915"/>
      <c r="Y8" s="915"/>
      <c r="Z8" s="5"/>
      <c r="AA8" s="4"/>
    </row>
    <row r="9" spans="1:27" s="727" customFormat="1" ht="12" customHeight="1">
      <c r="A9" s="267"/>
      <c r="B9" s="268"/>
      <c r="C9" s="1446" t="s">
        <v>267</v>
      </c>
      <c r="D9" s="1446"/>
      <c r="E9" s="902"/>
      <c r="F9" s="811"/>
      <c r="G9" s="1485">
        <v>689.6</v>
      </c>
      <c r="H9" s="1485"/>
      <c r="I9" s="1485"/>
      <c r="J9" s="845"/>
      <c r="K9" s="1485">
        <v>771</v>
      </c>
      <c r="L9" s="1485"/>
      <c r="M9" s="1485"/>
      <c r="N9" s="777"/>
      <c r="O9" s="1485">
        <v>819.3</v>
      </c>
      <c r="P9" s="1485"/>
      <c r="Q9" s="1485"/>
      <c r="R9" s="777"/>
      <c r="S9" s="1485">
        <v>826.9</v>
      </c>
      <c r="T9" s="1485"/>
      <c r="U9" s="1485"/>
      <c r="V9" s="777"/>
      <c r="W9" s="1486">
        <v>870.9</v>
      </c>
      <c r="X9" s="1486"/>
      <c r="Y9" s="1486"/>
      <c r="Z9" s="726"/>
      <c r="AA9" s="267"/>
    </row>
    <row r="10" spans="1:27" ht="12.75" customHeight="1">
      <c r="A10" s="4"/>
      <c r="B10" s="30"/>
      <c r="C10" s="289" t="s">
        <v>84</v>
      </c>
      <c r="D10" s="537"/>
      <c r="E10" s="18"/>
      <c r="F10" s="18"/>
      <c r="G10" s="1483">
        <v>355</v>
      </c>
      <c r="H10" s="1483"/>
      <c r="I10" s="1483"/>
      <c r="J10" s="845"/>
      <c r="K10" s="1483">
        <v>405.7</v>
      </c>
      <c r="L10" s="1483"/>
      <c r="M10" s="1483"/>
      <c r="N10" s="777"/>
      <c r="O10" s="1483">
        <v>427.3</v>
      </c>
      <c r="P10" s="1483"/>
      <c r="Q10" s="1483"/>
      <c r="R10" s="777"/>
      <c r="S10" s="1483">
        <v>438.1</v>
      </c>
      <c r="T10" s="1483"/>
      <c r="U10" s="1483"/>
      <c r="V10" s="777"/>
      <c r="W10" s="1484">
        <v>468.5</v>
      </c>
      <c r="X10" s="1484"/>
      <c r="Y10" s="1484"/>
      <c r="Z10" s="5"/>
      <c r="AA10" s="4"/>
    </row>
    <row r="11" spans="1:27" ht="12.75" customHeight="1">
      <c r="A11" s="4"/>
      <c r="B11" s="30"/>
      <c r="C11" s="289" t="s">
        <v>83</v>
      </c>
      <c r="D11" s="537"/>
      <c r="E11" s="18"/>
      <c r="F11" s="18"/>
      <c r="G11" s="1483">
        <v>334.7</v>
      </c>
      <c r="H11" s="1483"/>
      <c r="I11" s="1483"/>
      <c r="J11" s="845"/>
      <c r="K11" s="1483">
        <v>365.3</v>
      </c>
      <c r="L11" s="1483"/>
      <c r="M11" s="1483"/>
      <c r="N11" s="777"/>
      <c r="O11" s="1483">
        <v>391.9</v>
      </c>
      <c r="P11" s="1483"/>
      <c r="Q11" s="1483"/>
      <c r="R11" s="777"/>
      <c r="S11" s="1483">
        <v>388.8</v>
      </c>
      <c r="T11" s="1483"/>
      <c r="U11" s="1483"/>
      <c r="V11" s="777"/>
      <c r="W11" s="1484">
        <v>402.5</v>
      </c>
      <c r="X11" s="1484"/>
      <c r="Y11" s="1484"/>
      <c r="Z11" s="5"/>
      <c r="AA11" s="4"/>
    </row>
    <row r="12" spans="1:27" ht="18.75" customHeight="1">
      <c r="A12" s="4"/>
      <c r="B12" s="30"/>
      <c r="C12" s="289" t="s">
        <v>234</v>
      </c>
      <c r="D12" s="537"/>
      <c r="E12" s="18"/>
      <c r="F12" s="18"/>
      <c r="G12" s="1483">
        <v>138.30000000000001</v>
      </c>
      <c r="H12" s="1483"/>
      <c r="I12" s="1483"/>
      <c r="J12" s="845"/>
      <c r="K12" s="1483">
        <v>156.30000000000001</v>
      </c>
      <c r="L12" s="1483"/>
      <c r="M12" s="1483"/>
      <c r="N12" s="777"/>
      <c r="O12" s="1483">
        <v>154.4</v>
      </c>
      <c r="P12" s="1483"/>
      <c r="Q12" s="1483"/>
      <c r="R12" s="777"/>
      <c r="S12" s="1483">
        <v>149.69999999999999</v>
      </c>
      <c r="T12" s="1483"/>
      <c r="U12" s="1483"/>
      <c r="V12" s="777"/>
      <c r="W12" s="1484">
        <v>175.1</v>
      </c>
      <c r="X12" s="1484"/>
      <c r="Y12" s="1484"/>
      <c r="Z12" s="5"/>
      <c r="AA12" s="4"/>
    </row>
    <row r="13" spans="1:27" ht="12.75" customHeight="1">
      <c r="A13" s="4"/>
      <c r="B13" s="30"/>
      <c r="C13" s="289" t="s">
        <v>235</v>
      </c>
      <c r="D13" s="537"/>
      <c r="E13" s="18"/>
      <c r="F13" s="18"/>
      <c r="G13" s="1483">
        <v>338</v>
      </c>
      <c r="H13" s="1483"/>
      <c r="I13" s="1483"/>
      <c r="J13" s="845"/>
      <c r="K13" s="1483">
        <v>387.9</v>
      </c>
      <c r="L13" s="1483"/>
      <c r="M13" s="1483"/>
      <c r="N13" s="777"/>
      <c r="O13" s="1483">
        <v>417.5</v>
      </c>
      <c r="P13" s="1483"/>
      <c r="Q13" s="1483"/>
      <c r="R13" s="777"/>
      <c r="S13" s="1483">
        <v>415.4</v>
      </c>
      <c r="T13" s="1483"/>
      <c r="U13" s="1483"/>
      <c r="V13" s="777"/>
      <c r="W13" s="1484">
        <v>435.6</v>
      </c>
      <c r="X13" s="1484"/>
      <c r="Y13" s="1484"/>
      <c r="Z13" s="5"/>
      <c r="AA13" s="4"/>
    </row>
    <row r="14" spans="1:27" ht="12.75" customHeight="1">
      <c r="A14" s="4"/>
      <c r="B14" s="30"/>
      <c r="C14" s="289" t="s">
        <v>236</v>
      </c>
      <c r="D14" s="537"/>
      <c r="E14" s="18"/>
      <c r="F14" s="18"/>
      <c r="G14" s="1483">
        <v>213.3</v>
      </c>
      <c r="H14" s="1483"/>
      <c r="I14" s="1483"/>
      <c r="J14" s="845"/>
      <c r="K14" s="1483">
        <v>226.9</v>
      </c>
      <c r="L14" s="1483"/>
      <c r="M14" s="1483"/>
      <c r="N14" s="777"/>
      <c r="O14" s="1483">
        <v>247.4</v>
      </c>
      <c r="P14" s="1483"/>
      <c r="Q14" s="1483"/>
      <c r="R14" s="777"/>
      <c r="S14" s="1483">
        <v>261.8</v>
      </c>
      <c r="T14" s="1483"/>
      <c r="U14" s="1483"/>
      <c r="V14" s="777"/>
      <c r="W14" s="1484">
        <v>260.2</v>
      </c>
      <c r="X14" s="1484"/>
      <c r="Y14" s="1484"/>
      <c r="Z14" s="5"/>
      <c r="AA14" s="4"/>
    </row>
    <row r="15" spans="1:27" ht="18.75" customHeight="1">
      <c r="A15" s="4"/>
      <c r="B15" s="30"/>
      <c r="C15" s="289" t="s">
        <v>268</v>
      </c>
      <c r="D15" s="537"/>
      <c r="E15" s="18"/>
      <c r="F15" s="18"/>
      <c r="G15" s="1483">
        <v>75.599999999999994</v>
      </c>
      <c r="H15" s="1483"/>
      <c r="I15" s="1483"/>
      <c r="J15" s="845"/>
      <c r="K15" s="1483">
        <v>80.2</v>
      </c>
      <c r="L15" s="1483"/>
      <c r="M15" s="1483"/>
      <c r="N15" s="777"/>
      <c r="O15" s="1483">
        <v>83.4</v>
      </c>
      <c r="P15" s="1483"/>
      <c r="Q15" s="1483"/>
      <c r="R15" s="777"/>
      <c r="S15" s="1483">
        <v>81.900000000000006</v>
      </c>
      <c r="T15" s="1483"/>
      <c r="U15" s="1483"/>
      <c r="V15" s="777"/>
      <c r="W15" s="1484">
        <v>98.8</v>
      </c>
      <c r="X15" s="1484"/>
      <c r="Y15" s="1484"/>
      <c r="Z15" s="5"/>
      <c r="AA15" s="4"/>
    </row>
    <row r="16" spans="1:27" ht="12.75" customHeight="1">
      <c r="A16" s="4"/>
      <c r="B16" s="30"/>
      <c r="C16" s="289" t="s">
        <v>269</v>
      </c>
      <c r="D16" s="537"/>
      <c r="E16" s="18"/>
      <c r="F16" s="18"/>
      <c r="G16" s="1483">
        <v>614</v>
      </c>
      <c r="H16" s="1483"/>
      <c r="I16" s="1483"/>
      <c r="J16" s="845"/>
      <c r="K16" s="1483">
        <v>690.8</v>
      </c>
      <c r="L16" s="1483"/>
      <c r="M16" s="1483"/>
      <c r="N16" s="777"/>
      <c r="O16" s="1483">
        <v>735.9</v>
      </c>
      <c r="P16" s="1483"/>
      <c r="Q16" s="1483"/>
      <c r="R16" s="777"/>
      <c r="S16" s="1483">
        <v>745</v>
      </c>
      <c r="T16" s="1483"/>
      <c r="U16" s="1483"/>
      <c r="V16" s="777"/>
      <c r="W16" s="1484">
        <v>772.2</v>
      </c>
      <c r="X16" s="1484"/>
      <c r="Y16" s="1484"/>
      <c r="Z16" s="5"/>
      <c r="AA16" s="4"/>
    </row>
    <row r="17" spans="1:27" ht="18.75" customHeight="1">
      <c r="A17" s="4"/>
      <c r="B17" s="30"/>
      <c r="C17" s="289" t="s">
        <v>270</v>
      </c>
      <c r="D17" s="537"/>
      <c r="E17" s="18"/>
      <c r="F17" s="18"/>
      <c r="G17" s="1483">
        <v>333.2</v>
      </c>
      <c r="H17" s="1483"/>
      <c r="I17" s="1483"/>
      <c r="J17" s="845"/>
      <c r="K17" s="1483">
        <v>365.6</v>
      </c>
      <c r="L17" s="1483"/>
      <c r="M17" s="1483"/>
      <c r="N17" s="777"/>
      <c r="O17" s="1483">
        <v>403.1</v>
      </c>
      <c r="P17" s="1483"/>
      <c r="Q17" s="1483"/>
      <c r="R17" s="777"/>
      <c r="S17" s="1483">
        <v>383.6</v>
      </c>
      <c r="T17" s="1483"/>
      <c r="U17" s="1483"/>
      <c r="V17" s="777"/>
      <c r="W17" s="1484">
        <v>387</v>
      </c>
      <c r="X17" s="1484"/>
      <c r="Y17" s="1484"/>
      <c r="Z17" s="5"/>
      <c r="AA17" s="4"/>
    </row>
    <row r="18" spans="1:27" ht="12.75" customHeight="1">
      <c r="A18" s="4"/>
      <c r="B18" s="30"/>
      <c r="C18" s="289" t="s">
        <v>271</v>
      </c>
      <c r="D18" s="537"/>
      <c r="E18" s="18"/>
      <c r="F18" s="18"/>
      <c r="G18" s="1483">
        <v>356.4</v>
      </c>
      <c r="H18" s="1483"/>
      <c r="I18" s="1483"/>
      <c r="J18" s="845"/>
      <c r="K18" s="1483">
        <v>405.5</v>
      </c>
      <c r="L18" s="1483"/>
      <c r="M18" s="1483"/>
      <c r="N18" s="777"/>
      <c r="O18" s="1483">
        <v>416.2</v>
      </c>
      <c r="P18" s="1483"/>
      <c r="Q18" s="1483"/>
      <c r="R18" s="777"/>
      <c r="S18" s="1483">
        <v>443.3</v>
      </c>
      <c r="T18" s="1483"/>
      <c r="U18" s="1483"/>
      <c r="V18" s="777"/>
      <c r="W18" s="1484">
        <v>483.9</v>
      </c>
      <c r="X18" s="1484"/>
      <c r="Y18" s="1484"/>
      <c r="Z18" s="5"/>
      <c r="AA18" s="4"/>
    </row>
    <row r="19" spans="1:27" ht="2.25" customHeight="1">
      <c r="A19" s="4"/>
      <c r="B19" s="30"/>
      <c r="C19" s="14"/>
      <c r="D19" s="18"/>
      <c r="E19" s="18"/>
      <c r="F19" s="18"/>
      <c r="G19" s="1487"/>
      <c r="H19" s="1487"/>
      <c r="I19" s="1487"/>
      <c r="J19" s="846"/>
      <c r="K19" s="1487"/>
      <c r="L19" s="1487"/>
      <c r="M19" s="1487"/>
      <c r="N19" s="777"/>
      <c r="O19" s="1487"/>
      <c r="P19" s="1487"/>
      <c r="Q19" s="1487"/>
      <c r="R19" s="777"/>
      <c r="S19" s="1487"/>
      <c r="T19" s="1487"/>
      <c r="U19" s="1487"/>
      <c r="V19" s="777"/>
      <c r="W19" s="1488"/>
      <c r="X19" s="1488"/>
      <c r="Y19" s="1488"/>
      <c r="Z19" s="5"/>
      <c r="AA19" s="4"/>
    </row>
    <row r="20" spans="1:27" s="727" customFormat="1" ht="16.5" customHeight="1">
      <c r="A20" s="267"/>
      <c r="B20" s="268"/>
      <c r="C20" s="1446" t="s">
        <v>272</v>
      </c>
      <c r="D20" s="1446"/>
      <c r="E20" s="902"/>
      <c r="F20" s="811"/>
      <c r="G20" s="1485">
        <v>12.4</v>
      </c>
      <c r="H20" s="1485"/>
      <c r="I20" s="1485"/>
      <c r="J20" s="846"/>
      <c r="K20" s="1485">
        <v>14</v>
      </c>
      <c r="L20" s="1485"/>
      <c r="M20" s="1485"/>
      <c r="N20" s="777"/>
      <c r="O20" s="1485">
        <v>14.9</v>
      </c>
      <c r="P20" s="1485"/>
      <c r="Q20" s="1485"/>
      <c r="R20" s="777"/>
      <c r="S20" s="1485">
        <v>15</v>
      </c>
      <c r="T20" s="1485"/>
      <c r="U20" s="1485"/>
      <c r="V20" s="777"/>
      <c r="W20" s="1486">
        <v>15.8</v>
      </c>
      <c r="X20" s="1486"/>
      <c r="Y20" s="1486"/>
      <c r="Z20" s="726"/>
      <c r="AA20" s="267"/>
    </row>
    <row r="21" spans="1:27" ht="12.75" customHeight="1">
      <c r="A21" s="4"/>
      <c r="B21" s="30"/>
      <c r="C21" s="289" t="s">
        <v>84</v>
      </c>
      <c r="D21" s="537"/>
      <c r="E21" s="18"/>
      <c r="F21" s="18"/>
      <c r="G21" s="1483">
        <v>12</v>
      </c>
      <c r="H21" s="1483"/>
      <c r="I21" s="1483"/>
      <c r="J21" s="846"/>
      <c r="K21" s="1483">
        <v>13.9</v>
      </c>
      <c r="L21" s="1483"/>
      <c r="M21" s="1483"/>
      <c r="N21" s="777"/>
      <c r="O21" s="1483">
        <v>14.8</v>
      </c>
      <c r="P21" s="1483"/>
      <c r="Q21" s="1483"/>
      <c r="R21" s="777"/>
      <c r="S21" s="1483">
        <v>15.1</v>
      </c>
      <c r="T21" s="1483"/>
      <c r="U21" s="1483"/>
      <c r="V21" s="777"/>
      <c r="W21" s="1484">
        <v>16</v>
      </c>
      <c r="X21" s="1484"/>
      <c r="Y21" s="1484"/>
      <c r="Z21" s="5"/>
      <c r="AA21" s="4"/>
    </row>
    <row r="22" spans="1:27" ht="12.75" customHeight="1">
      <c r="A22" s="4"/>
      <c r="B22" s="30"/>
      <c r="C22" s="289" t="s">
        <v>83</v>
      </c>
      <c r="D22" s="537"/>
      <c r="E22" s="18"/>
      <c r="F22" s="18"/>
      <c r="G22" s="1483">
        <v>12.9</v>
      </c>
      <c r="H22" s="1483"/>
      <c r="I22" s="1483"/>
      <c r="J22" s="846"/>
      <c r="K22" s="1483">
        <v>14.1</v>
      </c>
      <c r="L22" s="1483"/>
      <c r="M22" s="1483"/>
      <c r="N22" s="777"/>
      <c r="O22" s="1483">
        <v>15.1</v>
      </c>
      <c r="P22" s="1483"/>
      <c r="Q22" s="1483"/>
      <c r="R22" s="777"/>
      <c r="S22" s="1483">
        <v>14.9</v>
      </c>
      <c r="T22" s="1483"/>
      <c r="U22" s="1483"/>
      <c r="V22" s="777"/>
      <c r="W22" s="1484">
        <v>15.4</v>
      </c>
      <c r="X22" s="1484"/>
      <c r="Y22" s="1484"/>
      <c r="Z22" s="5"/>
      <c r="AA22" s="4"/>
    </row>
    <row r="23" spans="1:27" ht="1.5" customHeight="1">
      <c r="A23" s="4"/>
      <c r="B23" s="30"/>
      <c r="C23" s="289"/>
      <c r="D23" s="537"/>
      <c r="E23" s="18"/>
      <c r="F23" s="18"/>
      <c r="G23" s="1483"/>
      <c r="H23" s="1483"/>
      <c r="I23" s="1483"/>
      <c r="J23" s="846"/>
      <c r="K23" s="1483"/>
      <c r="L23" s="1483"/>
      <c r="M23" s="1483"/>
      <c r="N23" s="777"/>
      <c r="O23" s="1483"/>
      <c r="P23" s="1483"/>
      <c r="Q23" s="1483"/>
      <c r="R23" s="777"/>
      <c r="S23" s="1483"/>
      <c r="T23" s="1483"/>
      <c r="U23" s="1483"/>
      <c r="V23" s="777"/>
      <c r="W23" s="1484"/>
      <c r="X23" s="1484"/>
      <c r="Y23" s="1484"/>
      <c r="Z23" s="5"/>
      <c r="AA23" s="4"/>
    </row>
    <row r="24" spans="1:27" s="851" customFormat="1" ht="12.75" customHeight="1">
      <c r="A24" s="847"/>
      <c r="B24" s="848"/>
      <c r="C24" s="909" t="s">
        <v>273</v>
      </c>
      <c r="D24" s="847"/>
      <c r="E24" s="849"/>
      <c r="F24" s="850"/>
      <c r="G24" s="1489">
        <v>0.9</v>
      </c>
      <c r="H24" s="1489"/>
      <c r="I24" s="1489"/>
      <c r="J24" s="846"/>
      <c r="K24" s="1489">
        <v>0.2</v>
      </c>
      <c r="L24" s="1489"/>
      <c r="M24" s="1489"/>
      <c r="N24" s="777"/>
      <c r="O24" s="1489">
        <v>0.3</v>
      </c>
      <c r="P24" s="1489"/>
      <c r="Q24" s="1489"/>
      <c r="R24" s="777"/>
      <c r="S24" s="1489">
        <v>-0.2</v>
      </c>
      <c r="T24" s="1489"/>
      <c r="U24" s="1489"/>
      <c r="V24" s="777"/>
      <c r="W24" s="1490">
        <v>-0.6</v>
      </c>
      <c r="X24" s="1490"/>
      <c r="Y24" s="1490"/>
      <c r="Z24" s="850"/>
      <c r="AA24" s="847"/>
    </row>
    <row r="25" spans="1:27" ht="6.75" customHeight="1">
      <c r="A25" s="4"/>
      <c r="B25" s="30"/>
      <c r="C25" s="289"/>
      <c r="D25" s="537"/>
      <c r="E25" s="18"/>
      <c r="F25" s="18"/>
      <c r="G25" s="1476"/>
      <c r="H25" s="1476"/>
      <c r="I25" s="1476"/>
      <c r="J25" s="846"/>
      <c r="K25" s="1476"/>
      <c r="L25" s="1476"/>
      <c r="M25" s="1476"/>
      <c r="N25" s="777"/>
      <c r="O25" s="1476"/>
      <c r="P25" s="1476"/>
      <c r="Q25" s="1476"/>
      <c r="R25" s="777"/>
      <c r="S25" s="1476"/>
      <c r="T25" s="1476"/>
      <c r="U25" s="1476"/>
      <c r="V25" s="777"/>
      <c r="W25" s="1477"/>
      <c r="X25" s="1477"/>
      <c r="Y25" s="1477"/>
      <c r="Z25" s="5"/>
      <c r="AA25" s="4"/>
    </row>
    <row r="26" spans="1:27" ht="12.75" customHeight="1">
      <c r="A26" s="4"/>
      <c r="B26" s="30"/>
      <c r="C26" s="289" t="s">
        <v>234</v>
      </c>
      <c r="D26" s="537"/>
      <c r="E26" s="18"/>
      <c r="F26" s="18"/>
      <c r="G26" s="1483">
        <v>30</v>
      </c>
      <c r="H26" s="1483"/>
      <c r="I26" s="1483"/>
      <c r="J26" s="846"/>
      <c r="K26" s="1483">
        <v>35.4</v>
      </c>
      <c r="L26" s="1483"/>
      <c r="M26" s="1483"/>
      <c r="N26" s="777"/>
      <c r="O26" s="1483">
        <v>36.200000000000003</v>
      </c>
      <c r="P26" s="1483"/>
      <c r="Q26" s="1483"/>
      <c r="R26" s="777"/>
      <c r="S26" s="1483">
        <v>35.5</v>
      </c>
      <c r="T26" s="1483"/>
      <c r="U26" s="1483"/>
      <c r="V26" s="777"/>
      <c r="W26" s="1484">
        <v>39</v>
      </c>
      <c r="X26" s="1484"/>
      <c r="Y26" s="1484"/>
      <c r="Z26" s="5"/>
      <c r="AA26" s="4"/>
    </row>
    <row r="27" spans="1:27" ht="12.75" customHeight="1">
      <c r="A27" s="4"/>
      <c r="B27" s="30"/>
      <c r="C27" s="289" t="s">
        <v>235</v>
      </c>
      <c r="D27" s="4"/>
      <c r="E27" s="18"/>
      <c r="F27" s="18"/>
      <c r="G27" s="1483">
        <v>11.9</v>
      </c>
      <c r="H27" s="1483"/>
      <c r="I27" s="1483"/>
      <c r="J27" s="846"/>
      <c r="K27" s="1483">
        <v>13.6</v>
      </c>
      <c r="L27" s="1483"/>
      <c r="M27" s="1483"/>
      <c r="N27" s="777"/>
      <c r="O27" s="1483">
        <v>14.8</v>
      </c>
      <c r="P27" s="1483"/>
      <c r="Q27" s="1483"/>
      <c r="R27" s="777"/>
      <c r="S27" s="1483">
        <v>14.7</v>
      </c>
      <c r="T27" s="1483"/>
      <c r="U27" s="1483"/>
      <c r="V27" s="777"/>
      <c r="W27" s="1484">
        <v>15.6</v>
      </c>
      <c r="X27" s="1484"/>
      <c r="Y27" s="1484"/>
      <c r="Z27" s="5"/>
      <c r="AA27" s="4"/>
    </row>
    <row r="28" spans="1:27" ht="12.75" customHeight="1">
      <c r="A28" s="4"/>
      <c r="B28" s="30"/>
      <c r="C28" s="289" t="s">
        <v>236</v>
      </c>
      <c r="D28" s="4"/>
      <c r="E28" s="18"/>
      <c r="F28" s="18"/>
      <c r="G28" s="1483">
        <v>9.5</v>
      </c>
      <c r="H28" s="1483"/>
      <c r="I28" s="1483"/>
      <c r="J28" s="846"/>
      <c r="K28" s="1483">
        <v>10.199999999999999</v>
      </c>
      <c r="L28" s="1483"/>
      <c r="M28" s="1483"/>
      <c r="N28" s="777"/>
      <c r="O28" s="1483">
        <v>11.1</v>
      </c>
      <c r="P28" s="1483"/>
      <c r="Q28" s="1483"/>
      <c r="R28" s="777"/>
      <c r="S28" s="1483">
        <v>11.5</v>
      </c>
      <c r="T28" s="1483"/>
      <c r="U28" s="1483"/>
      <c r="V28" s="777"/>
      <c r="W28" s="1484">
        <v>11.4</v>
      </c>
      <c r="X28" s="1484"/>
      <c r="Y28" s="1484"/>
      <c r="Z28" s="5"/>
      <c r="AA28" s="4"/>
    </row>
    <row r="29" spans="1:27" s="46" customFormat="1" ht="18.75" customHeight="1">
      <c r="A29" s="815"/>
      <c r="B29" s="538"/>
      <c r="C29" s="289" t="s">
        <v>274</v>
      </c>
      <c r="D29" s="537"/>
      <c r="E29" s="816"/>
      <c r="F29" s="816"/>
      <c r="G29" s="1483">
        <v>12.7</v>
      </c>
      <c r="H29" s="1483"/>
      <c r="I29" s="1483"/>
      <c r="J29" s="852"/>
      <c r="K29" s="1483">
        <v>14.1</v>
      </c>
      <c r="L29" s="1483"/>
      <c r="M29" s="1483"/>
      <c r="N29" s="777"/>
      <c r="O29" s="1483">
        <v>15.1</v>
      </c>
      <c r="P29" s="1483"/>
      <c r="Q29" s="1483"/>
      <c r="R29" s="777"/>
      <c r="S29" s="1483">
        <v>15.2</v>
      </c>
      <c r="T29" s="1483"/>
      <c r="U29" s="1483"/>
      <c r="V29" s="777"/>
      <c r="W29" s="1484">
        <v>16.399999999999999</v>
      </c>
      <c r="X29" s="1484"/>
      <c r="Y29" s="1484"/>
      <c r="Z29" s="774"/>
      <c r="AA29" s="815"/>
    </row>
    <row r="30" spans="1:27" s="46" customFormat="1" ht="12.75" customHeight="1">
      <c r="A30" s="815"/>
      <c r="B30" s="538"/>
      <c r="C30" s="289" t="s">
        <v>275</v>
      </c>
      <c r="D30" s="537"/>
      <c r="E30" s="816"/>
      <c r="F30" s="816"/>
      <c r="G30" s="1483">
        <v>9.4</v>
      </c>
      <c r="H30" s="1483"/>
      <c r="I30" s="1483"/>
      <c r="J30" s="852"/>
      <c r="K30" s="1483">
        <v>12.6</v>
      </c>
      <c r="L30" s="1483"/>
      <c r="M30" s="1483"/>
      <c r="N30" s="777"/>
      <c r="O30" s="1483">
        <v>11.8</v>
      </c>
      <c r="P30" s="1483"/>
      <c r="Q30" s="1483"/>
      <c r="R30" s="777"/>
      <c r="S30" s="1483">
        <v>11.2</v>
      </c>
      <c r="T30" s="1483"/>
      <c r="U30" s="1483"/>
      <c r="V30" s="777"/>
      <c r="W30" s="1484">
        <v>12.5</v>
      </c>
      <c r="X30" s="1484"/>
      <c r="Y30" s="1484"/>
      <c r="Z30" s="774"/>
      <c r="AA30" s="815"/>
    </row>
    <row r="31" spans="1:27" s="46" customFormat="1" ht="12.75" customHeight="1">
      <c r="A31" s="815"/>
      <c r="B31" s="538"/>
      <c r="C31" s="289" t="s">
        <v>276</v>
      </c>
      <c r="D31" s="537"/>
      <c r="E31" s="816"/>
      <c r="F31" s="816"/>
      <c r="G31" s="1483">
        <v>14.6</v>
      </c>
      <c r="H31" s="1483"/>
      <c r="I31" s="1483"/>
      <c r="J31" s="852"/>
      <c r="K31" s="1483">
        <v>14.7</v>
      </c>
      <c r="L31" s="1483"/>
      <c r="M31" s="1483"/>
      <c r="N31" s="777"/>
      <c r="O31" s="1483">
        <v>16.5</v>
      </c>
      <c r="P31" s="1483"/>
      <c r="Q31" s="1483"/>
      <c r="R31" s="777"/>
      <c r="S31" s="1483">
        <v>17.600000000000001</v>
      </c>
      <c r="T31" s="1483"/>
      <c r="U31" s="1483"/>
      <c r="V31" s="777"/>
      <c r="W31" s="1484">
        <v>17.8</v>
      </c>
      <c r="X31" s="1484"/>
      <c r="Y31" s="1484"/>
      <c r="Z31" s="774"/>
      <c r="AA31" s="815"/>
    </row>
    <row r="32" spans="1:27" s="46" customFormat="1" ht="12.75" customHeight="1">
      <c r="A32" s="815"/>
      <c r="B32" s="538"/>
      <c r="C32" s="289" t="s">
        <v>277</v>
      </c>
      <c r="D32" s="537"/>
      <c r="E32" s="816"/>
      <c r="F32" s="816"/>
      <c r="G32" s="1483">
        <v>12.3</v>
      </c>
      <c r="H32" s="1483"/>
      <c r="I32" s="1483"/>
      <c r="J32" s="852"/>
      <c r="K32" s="1483">
        <v>13.1</v>
      </c>
      <c r="L32" s="1483"/>
      <c r="M32" s="1483"/>
      <c r="N32" s="777"/>
      <c r="O32" s="1483">
        <v>15.4</v>
      </c>
      <c r="P32" s="1483"/>
      <c r="Q32" s="1483"/>
      <c r="R32" s="777"/>
      <c r="S32" s="1483">
        <v>15</v>
      </c>
      <c r="T32" s="1483"/>
      <c r="U32" s="1483"/>
      <c r="V32" s="777"/>
      <c r="W32" s="1484">
        <v>16.100000000000001</v>
      </c>
      <c r="X32" s="1484"/>
      <c r="Y32" s="1484"/>
      <c r="Z32" s="774"/>
      <c r="AA32" s="815"/>
    </row>
    <row r="33" spans="1:27" s="46" customFormat="1" ht="12.75" customHeight="1">
      <c r="A33" s="815"/>
      <c r="B33" s="538"/>
      <c r="C33" s="289" t="s">
        <v>278</v>
      </c>
      <c r="D33" s="537"/>
      <c r="E33" s="816"/>
      <c r="F33" s="816"/>
      <c r="G33" s="1483">
        <v>13.3</v>
      </c>
      <c r="H33" s="1483"/>
      <c r="I33" s="1483"/>
      <c r="J33" s="852"/>
      <c r="K33" s="1483">
        <v>17.5</v>
      </c>
      <c r="L33" s="1483"/>
      <c r="M33" s="1483"/>
      <c r="N33" s="777"/>
      <c r="O33" s="1483">
        <v>20</v>
      </c>
      <c r="P33" s="1483"/>
      <c r="Q33" s="1483"/>
      <c r="R33" s="777"/>
      <c r="S33" s="1483">
        <v>17.399999999999999</v>
      </c>
      <c r="T33" s="1483"/>
      <c r="U33" s="1483"/>
      <c r="V33" s="777"/>
      <c r="W33" s="1484">
        <v>14.7</v>
      </c>
      <c r="X33" s="1484"/>
      <c r="Y33" s="1484"/>
      <c r="Z33" s="774"/>
      <c r="AA33" s="815"/>
    </row>
    <row r="34" spans="1:27" s="46" customFormat="1" ht="12.75" customHeight="1">
      <c r="A34" s="815"/>
      <c r="B34" s="538"/>
      <c r="C34" s="289" t="s">
        <v>179</v>
      </c>
      <c r="D34" s="537"/>
      <c r="E34" s="816"/>
      <c r="F34" s="816"/>
      <c r="G34" s="1483">
        <v>11.6</v>
      </c>
      <c r="H34" s="1483"/>
      <c r="I34" s="1483"/>
      <c r="J34" s="852"/>
      <c r="K34" s="1483">
        <v>15.1</v>
      </c>
      <c r="L34" s="1483"/>
      <c r="M34" s="1483"/>
      <c r="N34" s="777"/>
      <c r="O34" s="1483">
        <v>13.9</v>
      </c>
      <c r="P34" s="1483"/>
      <c r="Q34" s="1483"/>
      <c r="R34" s="777"/>
      <c r="S34" s="1483">
        <v>15.6</v>
      </c>
      <c r="T34" s="1483"/>
      <c r="U34" s="1483"/>
      <c r="V34" s="777"/>
      <c r="W34" s="1484">
        <v>15.4</v>
      </c>
      <c r="X34" s="1484"/>
      <c r="Y34" s="1484"/>
      <c r="Z34" s="774"/>
      <c r="AA34" s="815"/>
    </row>
    <row r="35" spans="1:27" s="46" customFormat="1" ht="12.75" customHeight="1">
      <c r="A35" s="815"/>
      <c r="B35" s="538"/>
      <c r="C35" s="289" t="s">
        <v>180</v>
      </c>
      <c r="D35" s="537"/>
      <c r="E35" s="816"/>
      <c r="F35" s="816"/>
      <c r="G35" s="1483">
        <v>14.3</v>
      </c>
      <c r="H35" s="1483"/>
      <c r="I35" s="1483"/>
      <c r="J35" s="852"/>
      <c r="K35" s="1483">
        <v>13.5</v>
      </c>
      <c r="L35" s="1483"/>
      <c r="M35" s="1483"/>
      <c r="N35" s="777"/>
      <c r="O35" s="1483">
        <v>16.100000000000001</v>
      </c>
      <c r="P35" s="1483"/>
      <c r="Q35" s="1483"/>
      <c r="R35" s="777"/>
      <c r="S35" s="1483">
        <v>16.8</v>
      </c>
      <c r="T35" s="1483"/>
      <c r="U35" s="1483"/>
      <c r="V35" s="777"/>
      <c r="W35" s="1484">
        <v>17.5</v>
      </c>
      <c r="X35" s="1484"/>
      <c r="Y35" s="1484"/>
      <c r="Z35" s="774"/>
      <c r="AA35" s="815"/>
    </row>
    <row r="36" spans="1:27" ht="18.75" customHeight="1">
      <c r="A36" s="4"/>
      <c r="B36" s="30"/>
      <c r="C36" s="1446" t="s">
        <v>279</v>
      </c>
      <c r="D36" s="1446"/>
      <c r="E36" s="1446"/>
      <c r="F36" s="1446"/>
      <c r="G36" s="1485">
        <v>6.4</v>
      </c>
      <c r="H36" s="1485"/>
      <c r="I36" s="1485"/>
      <c r="J36" s="846"/>
      <c r="K36" s="1485">
        <v>7.4</v>
      </c>
      <c r="L36" s="1485"/>
      <c r="M36" s="1485"/>
      <c r="N36" s="777"/>
      <c r="O36" s="1485">
        <v>7.6</v>
      </c>
      <c r="P36" s="1485"/>
      <c r="Q36" s="1485"/>
      <c r="R36" s="777"/>
      <c r="S36" s="1485">
        <v>8</v>
      </c>
      <c r="T36" s="1485"/>
      <c r="U36" s="1485"/>
      <c r="V36" s="777"/>
      <c r="W36" s="1486">
        <v>8.8000000000000007</v>
      </c>
      <c r="X36" s="1486"/>
      <c r="Y36" s="1486"/>
      <c r="Z36" s="5"/>
      <c r="AA36" s="4"/>
    </row>
    <row r="37" spans="1:27" s="46" customFormat="1" ht="12.75" customHeight="1">
      <c r="A37" s="815"/>
      <c r="B37" s="853"/>
      <c r="C37" s="289" t="s">
        <v>84</v>
      </c>
      <c r="D37" s="537"/>
      <c r="E37" s="816"/>
      <c r="F37" s="816"/>
      <c r="G37" s="1476">
        <v>6.3</v>
      </c>
      <c r="H37" s="1476"/>
      <c r="I37" s="1476"/>
      <c r="J37" s="846"/>
      <c r="K37" s="1476">
        <v>7.4</v>
      </c>
      <c r="L37" s="1476"/>
      <c r="M37" s="1476"/>
      <c r="N37" s="777"/>
      <c r="O37" s="1476">
        <v>7.7</v>
      </c>
      <c r="P37" s="1476"/>
      <c r="Q37" s="1476"/>
      <c r="R37" s="777"/>
      <c r="S37" s="1476">
        <v>8.1999999999999993</v>
      </c>
      <c r="T37" s="1476"/>
      <c r="U37" s="1476"/>
      <c r="V37" s="777"/>
      <c r="W37" s="1477">
        <v>8.8000000000000007</v>
      </c>
      <c r="X37" s="1477"/>
      <c r="Y37" s="1477"/>
      <c r="Z37" s="774"/>
      <c r="AA37" s="815"/>
    </row>
    <row r="38" spans="1:27" s="46" customFormat="1" ht="12.75" customHeight="1">
      <c r="A38" s="815"/>
      <c r="B38" s="853"/>
      <c r="C38" s="289" t="s">
        <v>83</v>
      </c>
      <c r="D38" s="537"/>
      <c r="E38" s="816"/>
      <c r="F38" s="816"/>
      <c r="G38" s="1476">
        <v>6.6</v>
      </c>
      <c r="H38" s="1476"/>
      <c r="I38" s="1476"/>
      <c r="J38" s="846"/>
      <c r="K38" s="1476">
        <v>7.3</v>
      </c>
      <c r="L38" s="1476"/>
      <c r="M38" s="1476"/>
      <c r="N38" s="777"/>
      <c r="O38" s="1476">
        <v>7.5</v>
      </c>
      <c r="P38" s="1476"/>
      <c r="Q38" s="1476"/>
      <c r="R38" s="777"/>
      <c r="S38" s="1476">
        <v>7.9</v>
      </c>
      <c r="T38" s="1476"/>
      <c r="U38" s="1476"/>
      <c r="V38" s="777"/>
      <c r="W38" s="1477">
        <v>8.6999999999999993</v>
      </c>
      <c r="X38" s="1477"/>
      <c r="Y38" s="1477"/>
      <c r="Z38" s="774"/>
      <c r="AA38" s="815"/>
    </row>
    <row r="39" spans="1:27" s="50" customFormat="1" ht="2.25" customHeight="1">
      <c r="A39" s="537"/>
      <c r="B39" s="538"/>
      <c r="C39" s="289"/>
      <c r="D39" s="537"/>
      <c r="E39" s="18"/>
      <c r="F39" s="18"/>
      <c r="G39" s="1476"/>
      <c r="H39" s="1476"/>
      <c r="I39" s="1476"/>
      <c r="J39" s="846"/>
      <c r="K39" s="1476"/>
      <c r="L39" s="1476"/>
      <c r="M39" s="1476"/>
      <c r="N39" s="777"/>
      <c r="O39" s="1476"/>
      <c r="P39" s="1476"/>
      <c r="Q39" s="1476"/>
      <c r="R39" s="777"/>
      <c r="S39" s="1476"/>
      <c r="T39" s="1476"/>
      <c r="U39" s="1476"/>
      <c r="V39" s="777"/>
      <c r="W39" s="1477"/>
      <c r="X39" s="1477"/>
      <c r="Y39" s="1477"/>
      <c r="Z39" s="919"/>
      <c r="AA39" s="537"/>
    </row>
    <row r="40" spans="1:27" s="851" customFormat="1" ht="12" customHeight="1">
      <c r="A40" s="847"/>
      <c r="B40" s="848"/>
      <c r="C40" s="909" t="s">
        <v>280</v>
      </c>
      <c r="D40" s="847"/>
      <c r="E40" s="849"/>
      <c r="F40" s="850"/>
      <c r="G40" s="1489">
        <v>0.3</v>
      </c>
      <c r="H40" s="1489"/>
      <c r="I40" s="1489"/>
      <c r="J40" s="846"/>
      <c r="K40" s="1489">
        <v>-0.1</v>
      </c>
      <c r="L40" s="1489"/>
      <c r="M40" s="1489"/>
      <c r="N40" s="777"/>
      <c r="O40" s="1489">
        <v>-0.2</v>
      </c>
      <c r="P40" s="1489"/>
      <c r="Q40" s="1489"/>
      <c r="R40" s="777"/>
      <c r="S40" s="1489">
        <v>-0.3</v>
      </c>
      <c r="T40" s="1489"/>
      <c r="U40" s="1489"/>
      <c r="V40" s="777"/>
      <c r="W40" s="1490">
        <v>-0.1</v>
      </c>
      <c r="X40" s="1490"/>
      <c r="Y40" s="1490"/>
      <c r="Z40" s="850"/>
      <c r="AA40" s="847"/>
    </row>
    <row r="41" spans="1:27" ht="11.25" customHeight="1" thickBot="1">
      <c r="A41" s="4"/>
      <c r="B41" s="30"/>
      <c r="C41" s="806"/>
      <c r="D41" s="908"/>
      <c r="E41" s="908"/>
      <c r="F41" s="908"/>
      <c r="G41" s="908"/>
      <c r="H41" s="908"/>
      <c r="I41" s="908"/>
      <c r="J41" s="908"/>
      <c r="K41" s="908"/>
      <c r="L41" s="908"/>
      <c r="M41" s="908"/>
      <c r="N41" s="908"/>
      <c r="O41" s="908"/>
      <c r="P41" s="908"/>
      <c r="Q41" s="908"/>
      <c r="R41" s="908"/>
      <c r="S41" s="908"/>
      <c r="T41" s="1436"/>
      <c r="U41" s="1436"/>
      <c r="V41" s="1436"/>
      <c r="W41" s="1436"/>
      <c r="X41" s="1436"/>
      <c r="Y41" s="1436"/>
      <c r="Z41" s="5"/>
      <c r="AA41" s="4"/>
    </row>
    <row r="42" spans="1:27" s="12" customFormat="1" ht="13.5" customHeight="1" thickBot="1">
      <c r="A42" s="11"/>
      <c r="B42" s="31"/>
      <c r="C42" s="269" t="s">
        <v>493</v>
      </c>
      <c r="D42" s="748"/>
      <c r="E42" s="748"/>
      <c r="F42" s="748"/>
      <c r="G42" s="748"/>
      <c r="H42" s="748"/>
      <c r="I42" s="748"/>
      <c r="J42" s="748"/>
      <c r="K42" s="748"/>
      <c r="L42" s="748"/>
      <c r="M42" s="748"/>
      <c r="N42" s="748"/>
      <c r="O42" s="748"/>
      <c r="P42" s="748"/>
      <c r="Q42" s="748"/>
      <c r="R42" s="748"/>
      <c r="S42" s="748"/>
      <c r="T42" s="748"/>
      <c r="U42" s="748"/>
      <c r="V42" s="820"/>
      <c r="W42" s="926"/>
      <c r="X42" s="820"/>
      <c r="Y42" s="820"/>
      <c r="Z42" s="5"/>
      <c r="AA42" s="11"/>
    </row>
    <row r="43" spans="1:27" s="12" customFormat="1" ht="3.75" customHeight="1">
      <c r="A43" s="11"/>
      <c r="B43" s="31"/>
      <c r="C43" s="1457" t="s">
        <v>81</v>
      </c>
      <c r="D43" s="1457"/>
      <c r="E43" s="21"/>
      <c r="F43" s="923"/>
      <c r="G43" s="923"/>
      <c r="H43" s="923"/>
      <c r="I43" s="923"/>
      <c r="J43" s="923"/>
      <c r="K43" s="923"/>
      <c r="L43" s="923"/>
      <c r="M43" s="923"/>
      <c r="N43" s="923"/>
      <c r="O43" s="923"/>
      <c r="P43" s="923"/>
      <c r="Q43" s="923"/>
      <c r="R43" s="923"/>
      <c r="S43" s="923"/>
      <c r="T43" s="923"/>
      <c r="U43" s="923"/>
      <c r="V43" s="923"/>
      <c r="W43" s="923"/>
      <c r="X43" s="923"/>
      <c r="Y43" s="923"/>
      <c r="Z43" s="5"/>
      <c r="AA43" s="11"/>
    </row>
    <row r="44" spans="1:27" ht="13.5" customHeight="1">
      <c r="A44" s="4"/>
      <c r="B44" s="30"/>
      <c r="C44" s="1458"/>
      <c r="D44" s="1458"/>
      <c r="E44" s="18"/>
      <c r="F44" s="844"/>
      <c r="G44" s="1442">
        <v>2011</v>
      </c>
      <c r="H44" s="1442"/>
      <c r="I44" s="1442"/>
      <c r="J44" s="1442"/>
      <c r="K44" s="1442"/>
      <c r="L44" s="1442"/>
      <c r="M44" s="1442"/>
      <c r="N44" s="777"/>
      <c r="O44" s="1443">
        <v>2012</v>
      </c>
      <c r="P44" s="1443"/>
      <c r="Q44" s="1443"/>
      <c r="R44" s="1443"/>
      <c r="S44" s="1443"/>
      <c r="T44" s="1443"/>
      <c r="U44" s="1443"/>
      <c r="V44" s="1443"/>
      <c r="W44" s="1443"/>
      <c r="X44" s="1443"/>
      <c r="Y44" s="1443"/>
      <c r="Z44" s="5"/>
      <c r="AA44" s="4"/>
    </row>
    <row r="45" spans="1:27" ht="12.75" customHeight="1">
      <c r="A45" s="4"/>
      <c r="B45" s="30"/>
      <c r="C45" s="919"/>
      <c r="D45" s="919"/>
      <c r="E45" s="919"/>
      <c r="F45" s="1440" t="s">
        <v>263</v>
      </c>
      <c r="G45" s="1440"/>
      <c r="H45" s="1440"/>
      <c r="I45" s="1440"/>
      <c r="J45" s="915"/>
      <c r="K45" s="1440" t="s">
        <v>260</v>
      </c>
      <c r="L45" s="1440"/>
      <c r="M45" s="1440"/>
      <c r="N45" s="915"/>
      <c r="O45" s="1440" t="s">
        <v>261</v>
      </c>
      <c r="P45" s="1440"/>
      <c r="Q45" s="1440"/>
      <c r="R45" s="790"/>
      <c r="S45" s="1440" t="s">
        <v>262</v>
      </c>
      <c r="T45" s="1440"/>
      <c r="U45" s="1440"/>
      <c r="V45" s="777"/>
      <c r="W45" s="1440" t="s">
        <v>263</v>
      </c>
      <c r="X45" s="1440"/>
      <c r="Y45" s="1440"/>
      <c r="Z45" s="787"/>
      <c r="AA45" s="4"/>
    </row>
    <row r="46" spans="1:27" ht="2.25" customHeight="1">
      <c r="A46" s="4"/>
      <c r="B46" s="31"/>
      <c r="C46" s="919"/>
      <c r="D46" s="919"/>
      <c r="E46" s="919"/>
      <c r="F46" s="919"/>
      <c r="G46" s="915"/>
      <c r="H46" s="915"/>
      <c r="I46" s="915"/>
      <c r="J46" s="915"/>
      <c r="K46" s="915"/>
      <c r="L46" s="915"/>
      <c r="M46" s="915"/>
      <c r="N46" s="915"/>
      <c r="O46" s="1491"/>
      <c r="P46" s="1491"/>
      <c r="Q46" s="1491"/>
      <c r="R46" s="915"/>
      <c r="S46" s="804"/>
      <c r="T46" s="915"/>
      <c r="U46" s="915"/>
      <c r="V46" s="927"/>
      <c r="W46" s="915"/>
      <c r="X46" s="915"/>
      <c r="Y46" s="915"/>
      <c r="Z46" s="810"/>
      <c r="AA46" s="4"/>
    </row>
    <row r="47" spans="1:27" ht="12.75" customHeight="1">
      <c r="A47" s="4"/>
      <c r="B47" s="30"/>
      <c r="C47" s="1446" t="s">
        <v>267</v>
      </c>
      <c r="D47" s="1446"/>
      <c r="E47" s="789"/>
      <c r="F47" s="928">
        <v>689.6</v>
      </c>
      <c r="G47" s="1492">
        <v>100</v>
      </c>
      <c r="H47" s="1492"/>
      <c r="I47" s="1492"/>
      <c r="J47" s="928">
        <v>771</v>
      </c>
      <c r="K47" s="1492">
        <v>100</v>
      </c>
      <c r="L47" s="1492"/>
      <c r="M47" s="1492"/>
      <c r="N47" s="928">
        <v>819.3</v>
      </c>
      <c r="O47" s="1492">
        <v>100</v>
      </c>
      <c r="P47" s="1492"/>
      <c r="Q47" s="1492"/>
      <c r="R47" s="928">
        <v>826.9</v>
      </c>
      <c r="S47" s="1492">
        <v>100</v>
      </c>
      <c r="T47" s="1492"/>
      <c r="U47" s="1492"/>
      <c r="V47" s="928">
        <v>870.9</v>
      </c>
      <c r="W47" s="1492">
        <v>100</v>
      </c>
      <c r="X47" s="1492"/>
      <c r="Y47" s="1492"/>
      <c r="Z47" s="810"/>
      <c r="AA47" s="4"/>
    </row>
    <row r="48" spans="1:27" s="50" customFormat="1" ht="10.5" customHeight="1">
      <c r="A48" s="537"/>
      <c r="B48" s="538"/>
      <c r="C48" s="544"/>
      <c r="D48" s="289" t="s">
        <v>83</v>
      </c>
      <c r="E48" s="915"/>
      <c r="F48" s="928">
        <v>334.7</v>
      </c>
      <c r="G48" s="1493">
        <v>48.5</v>
      </c>
      <c r="H48" s="1493"/>
      <c r="I48" s="1493"/>
      <c r="J48" s="928">
        <v>365.3</v>
      </c>
      <c r="K48" s="1493">
        <v>47.4</v>
      </c>
      <c r="L48" s="1493"/>
      <c r="M48" s="1493"/>
      <c r="N48" s="928">
        <v>391.9</v>
      </c>
      <c r="O48" s="1493">
        <v>47.8</v>
      </c>
      <c r="P48" s="1493"/>
      <c r="Q48" s="1493"/>
      <c r="R48" s="928">
        <v>388.8</v>
      </c>
      <c r="S48" s="1493">
        <v>47</v>
      </c>
      <c r="T48" s="1493"/>
      <c r="U48" s="1493"/>
      <c r="V48" s="928">
        <v>402.5</v>
      </c>
      <c r="W48" s="1493">
        <v>46.2</v>
      </c>
      <c r="X48" s="1493"/>
      <c r="Y48" s="1493"/>
      <c r="Z48" s="787"/>
      <c r="AA48" s="537"/>
    </row>
    <row r="49" spans="1:27" ht="10.5" customHeight="1">
      <c r="A49" s="4"/>
      <c r="B49" s="30"/>
      <c r="C49" s="902"/>
      <c r="D49" s="289" t="s">
        <v>234</v>
      </c>
      <c r="E49" s="789"/>
      <c r="F49" s="928">
        <v>138.30000000000001</v>
      </c>
      <c r="G49" s="1493">
        <v>20.100000000000001</v>
      </c>
      <c r="H49" s="1493"/>
      <c r="I49" s="1493"/>
      <c r="J49" s="928">
        <v>156.30000000000001</v>
      </c>
      <c r="K49" s="1493">
        <v>20.3</v>
      </c>
      <c r="L49" s="1493"/>
      <c r="M49" s="1493"/>
      <c r="N49" s="928">
        <v>154.4</v>
      </c>
      <c r="O49" s="1493">
        <v>18.8</v>
      </c>
      <c r="P49" s="1493"/>
      <c r="Q49" s="1493"/>
      <c r="R49" s="928">
        <v>149.69999999999999</v>
      </c>
      <c r="S49" s="1493">
        <v>18.100000000000001</v>
      </c>
      <c r="T49" s="1493"/>
      <c r="U49" s="1493"/>
      <c r="V49" s="928">
        <v>175.1</v>
      </c>
      <c r="W49" s="1493">
        <v>20.100000000000001</v>
      </c>
      <c r="X49" s="1493"/>
      <c r="Y49" s="1493"/>
      <c r="Z49" s="810"/>
      <c r="AA49" s="4"/>
    </row>
    <row r="50" spans="1:27" s="797" customFormat="1" ht="12.75" customHeight="1">
      <c r="A50" s="793"/>
      <c r="B50" s="794"/>
      <c r="C50" s="289" t="s">
        <v>274</v>
      </c>
      <c r="D50" s="914"/>
      <c r="E50" s="240"/>
      <c r="F50" s="928">
        <v>249.8</v>
      </c>
      <c r="G50" s="1492">
        <v>36.200000000000003</v>
      </c>
      <c r="H50" s="1492"/>
      <c r="I50" s="1492"/>
      <c r="J50" s="928">
        <v>278.5</v>
      </c>
      <c r="K50" s="1492">
        <v>36.1</v>
      </c>
      <c r="L50" s="1492"/>
      <c r="M50" s="1492"/>
      <c r="N50" s="928">
        <v>297.5</v>
      </c>
      <c r="O50" s="1492">
        <v>36.299999999999997</v>
      </c>
      <c r="P50" s="1492"/>
      <c r="Q50" s="1492"/>
      <c r="R50" s="928">
        <v>299.60000000000002</v>
      </c>
      <c r="S50" s="1492">
        <v>36.200000000000003</v>
      </c>
      <c r="T50" s="1492"/>
      <c r="U50" s="1492"/>
      <c r="V50" s="928">
        <v>325.10000000000002</v>
      </c>
      <c r="W50" s="1492">
        <v>37.299999999999997</v>
      </c>
      <c r="X50" s="1492"/>
      <c r="Y50" s="1492"/>
      <c r="Z50" s="562"/>
      <c r="AA50" s="793"/>
    </row>
    <row r="51" spans="1:27" s="50" customFormat="1" ht="10.5" customHeight="1">
      <c r="A51" s="537"/>
      <c r="B51" s="538"/>
      <c r="C51" s="544"/>
      <c r="D51" s="909" t="s">
        <v>83</v>
      </c>
      <c r="E51" s="240"/>
      <c r="F51" s="928">
        <v>128</v>
      </c>
      <c r="G51" s="1493">
        <v>51.2</v>
      </c>
      <c r="H51" s="1493"/>
      <c r="I51" s="1493"/>
      <c r="J51" s="928">
        <v>146.19999999999999</v>
      </c>
      <c r="K51" s="1493">
        <v>52.5</v>
      </c>
      <c r="L51" s="1493"/>
      <c r="M51" s="1493"/>
      <c r="N51" s="928">
        <v>151.4</v>
      </c>
      <c r="O51" s="1493">
        <v>50.9</v>
      </c>
      <c r="P51" s="1493"/>
      <c r="Q51" s="1493"/>
      <c r="R51" s="928">
        <v>149.1</v>
      </c>
      <c r="S51" s="1493">
        <v>49.8</v>
      </c>
      <c r="T51" s="1493"/>
      <c r="U51" s="1493"/>
      <c r="V51" s="928">
        <v>153.6</v>
      </c>
      <c r="W51" s="1493">
        <v>47.2</v>
      </c>
      <c r="X51" s="1493"/>
      <c r="Y51" s="1493"/>
      <c r="Z51" s="804"/>
      <c r="AA51" s="537"/>
    </row>
    <row r="52" spans="1:27" s="797" customFormat="1" ht="10.5" customHeight="1">
      <c r="A52" s="793"/>
      <c r="B52" s="794"/>
      <c r="C52" s="289"/>
      <c r="D52" s="909" t="s">
        <v>234</v>
      </c>
      <c r="E52" s="240"/>
      <c r="F52" s="928">
        <v>49.7</v>
      </c>
      <c r="G52" s="1493">
        <v>19.899999999999999</v>
      </c>
      <c r="H52" s="1493"/>
      <c r="I52" s="1493"/>
      <c r="J52" s="928">
        <v>58.7</v>
      </c>
      <c r="K52" s="1493">
        <v>21.1</v>
      </c>
      <c r="L52" s="1493"/>
      <c r="M52" s="1493"/>
      <c r="N52" s="928">
        <v>56.2</v>
      </c>
      <c r="O52" s="1493">
        <v>18.899999999999999</v>
      </c>
      <c r="P52" s="1493"/>
      <c r="Q52" s="1493"/>
      <c r="R52" s="928">
        <v>47.8</v>
      </c>
      <c r="S52" s="1493">
        <v>16</v>
      </c>
      <c r="T52" s="1493"/>
      <c r="U52" s="1493"/>
      <c r="V52" s="928">
        <v>63.2</v>
      </c>
      <c r="W52" s="1493">
        <v>19.399999999999999</v>
      </c>
      <c r="X52" s="1493"/>
      <c r="Y52" s="1493"/>
      <c r="Z52" s="562"/>
      <c r="AA52" s="793"/>
    </row>
    <row r="53" spans="1:27" s="797" customFormat="1" ht="12.75" customHeight="1">
      <c r="A53" s="793"/>
      <c r="B53" s="794"/>
      <c r="C53" s="289" t="s">
        <v>275</v>
      </c>
      <c r="D53" s="914"/>
      <c r="E53" s="240"/>
      <c r="F53" s="928">
        <v>119.9</v>
      </c>
      <c r="G53" s="1492">
        <v>17.399999999999999</v>
      </c>
      <c r="H53" s="1492"/>
      <c r="I53" s="1492"/>
      <c r="J53" s="928">
        <v>158.9</v>
      </c>
      <c r="K53" s="1492">
        <v>20.6</v>
      </c>
      <c r="L53" s="1492"/>
      <c r="M53" s="1492"/>
      <c r="N53" s="928">
        <v>147.6</v>
      </c>
      <c r="O53" s="1492">
        <v>18</v>
      </c>
      <c r="P53" s="1492"/>
      <c r="Q53" s="1492"/>
      <c r="R53" s="928">
        <v>141.6</v>
      </c>
      <c r="S53" s="1492">
        <v>17.100000000000001</v>
      </c>
      <c r="T53" s="1492"/>
      <c r="U53" s="1492"/>
      <c r="V53" s="928">
        <v>159.1</v>
      </c>
      <c r="W53" s="1492">
        <v>18.3</v>
      </c>
      <c r="X53" s="1492"/>
      <c r="Y53" s="1492"/>
      <c r="Z53" s="562"/>
      <c r="AA53" s="793"/>
    </row>
    <row r="54" spans="1:27" s="50" customFormat="1" ht="10.5" customHeight="1">
      <c r="A54" s="537"/>
      <c r="B54" s="538"/>
      <c r="C54" s="544"/>
      <c r="D54" s="909" t="s">
        <v>83</v>
      </c>
      <c r="E54" s="240"/>
      <c r="F54" s="928">
        <v>60.8</v>
      </c>
      <c r="G54" s="1493">
        <v>50.7</v>
      </c>
      <c r="H54" s="1493"/>
      <c r="I54" s="1493"/>
      <c r="J54" s="928">
        <v>78.900000000000006</v>
      </c>
      <c r="K54" s="1493">
        <v>49.7</v>
      </c>
      <c r="L54" s="1493"/>
      <c r="M54" s="1493"/>
      <c r="N54" s="928">
        <v>74.900000000000006</v>
      </c>
      <c r="O54" s="1493">
        <v>50.7</v>
      </c>
      <c r="P54" s="1493"/>
      <c r="Q54" s="1493"/>
      <c r="R54" s="928">
        <v>73.5</v>
      </c>
      <c r="S54" s="1493">
        <v>51.9</v>
      </c>
      <c r="T54" s="1493"/>
      <c r="U54" s="1493"/>
      <c r="V54" s="928">
        <v>79.599999999999994</v>
      </c>
      <c r="W54" s="1493">
        <v>50</v>
      </c>
      <c r="X54" s="1493"/>
      <c r="Y54" s="1493"/>
      <c r="Z54" s="804"/>
      <c r="AA54" s="537"/>
    </row>
    <row r="55" spans="1:27" s="797" customFormat="1" ht="10.5" customHeight="1">
      <c r="A55" s="793"/>
      <c r="B55" s="794"/>
      <c r="C55" s="289"/>
      <c r="D55" s="909" t="s">
        <v>234</v>
      </c>
      <c r="E55" s="240"/>
      <c r="F55" s="928">
        <v>25.2</v>
      </c>
      <c r="G55" s="1493">
        <v>21</v>
      </c>
      <c r="H55" s="1493"/>
      <c r="I55" s="1493"/>
      <c r="J55" s="928">
        <v>31.8</v>
      </c>
      <c r="K55" s="1493">
        <v>20</v>
      </c>
      <c r="L55" s="1493"/>
      <c r="M55" s="1493"/>
      <c r="N55" s="928">
        <v>30.8</v>
      </c>
      <c r="O55" s="1493">
        <v>20.9</v>
      </c>
      <c r="P55" s="1493"/>
      <c r="Q55" s="1493"/>
      <c r="R55" s="928">
        <v>30.3</v>
      </c>
      <c r="S55" s="1493">
        <v>21.4</v>
      </c>
      <c r="T55" s="1493"/>
      <c r="U55" s="1493"/>
      <c r="V55" s="928">
        <v>37.200000000000003</v>
      </c>
      <c r="W55" s="1493">
        <v>23.4</v>
      </c>
      <c r="X55" s="1493"/>
      <c r="Y55" s="1493"/>
      <c r="Z55" s="562"/>
      <c r="AA55" s="793"/>
    </row>
    <row r="56" spans="1:27" s="797" customFormat="1" ht="12.75" customHeight="1">
      <c r="A56" s="793"/>
      <c r="B56" s="794"/>
      <c r="C56" s="289" t="s">
        <v>71</v>
      </c>
      <c r="D56" s="914"/>
      <c r="E56" s="240"/>
      <c r="F56" s="928">
        <v>209.8</v>
      </c>
      <c r="G56" s="1492">
        <v>30.4</v>
      </c>
      <c r="H56" s="1492"/>
      <c r="I56" s="1492"/>
      <c r="J56" s="928">
        <v>210.1</v>
      </c>
      <c r="K56" s="1492">
        <v>27.3</v>
      </c>
      <c r="L56" s="1492"/>
      <c r="M56" s="1492"/>
      <c r="N56" s="928">
        <v>234.1</v>
      </c>
      <c r="O56" s="1492">
        <v>28.6</v>
      </c>
      <c r="P56" s="1492"/>
      <c r="Q56" s="1492"/>
      <c r="R56" s="928">
        <v>250.2</v>
      </c>
      <c r="S56" s="1492">
        <v>30.3</v>
      </c>
      <c r="T56" s="1492"/>
      <c r="U56" s="1492"/>
      <c r="V56" s="928">
        <v>252.9</v>
      </c>
      <c r="W56" s="1492">
        <v>29</v>
      </c>
      <c r="X56" s="1492"/>
      <c r="Y56" s="1492"/>
      <c r="Z56" s="786"/>
      <c r="AA56" s="793"/>
    </row>
    <row r="57" spans="1:27" s="50" customFormat="1" ht="10.5" customHeight="1">
      <c r="A57" s="537"/>
      <c r="B57" s="538"/>
      <c r="C57" s="544"/>
      <c r="D57" s="909" t="s">
        <v>83</v>
      </c>
      <c r="E57" s="240"/>
      <c r="F57" s="928">
        <v>95.7</v>
      </c>
      <c r="G57" s="1493">
        <v>45.6</v>
      </c>
      <c r="H57" s="1493"/>
      <c r="I57" s="1493"/>
      <c r="J57" s="928">
        <v>85.7</v>
      </c>
      <c r="K57" s="1493">
        <v>40.799999999999997</v>
      </c>
      <c r="L57" s="1493"/>
      <c r="M57" s="1493"/>
      <c r="N57" s="928">
        <v>104.4</v>
      </c>
      <c r="O57" s="1493">
        <v>44.6</v>
      </c>
      <c r="P57" s="1493"/>
      <c r="Q57" s="1493"/>
      <c r="R57" s="928">
        <v>105.4</v>
      </c>
      <c r="S57" s="1493">
        <v>42.1</v>
      </c>
      <c r="T57" s="1493"/>
      <c r="U57" s="1493"/>
      <c r="V57" s="928">
        <v>111.4</v>
      </c>
      <c r="W57" s="1493">
        <v>44</v>
      </c>
      <c r="X57" s="1493"/>
      <c r="Y57" s="1493"/>
      <c r="Z57" s="919"/>
      <c r="AA57" s="537"/>
    </row>
    <row r="58" spans="1:27" s="797" customFormat="1" ht="10.5" customHeight="1">
      <c r="A58" s="793"/>
      <c r="B58" s="794"/>
      <c r="C58" s="289"/>
      <c r="D58" s="909" t="s">
        <v>234</v>
      </c>
      <c r="E58" s="240"/>
      <c r="F58" s="928">
        <v>39.6</v>
      </c>
      <c r="G58" s="1493">
        <v>18.899999999999999</v>
      </c>
      <c r="H58" s="1493"/>
      <c r="I58" s="1493"/>
      <c r="J58" s="928">
        <v>40.4</v>
      </c>
      <c r="K58" s="1493">
        <v>19.2</v>
      </c>
      <c r="L58" s="1493"/>
      <c r="M58" s="1493"/>
      <c r="N58" s="928">
        <v>39.5</v>
      </c>
      <c r="O58" s="1493">
        <v>16.899999999999999</v>
      </c>
      <c r="P58" s="1493"/>
      <c r="Q58" s="1493"/>
      <c r="R58" s="928">
        <v>44.6</v>
      </c>
      <c r="S58" s="1493">
        <v>17.8</v>
      </c>
      <c r="T58" s="1493"/>
      <c r="U58" s="1493"/>
      <c r="V58" s="928">
        <v>46.6</v>
      </c>
      <c r="W58" s="1493">
        <v>18.399999999999999</v>
      </c>
      <c r="X58" s="1493"/>
      <c r="Y58" s="1493"/>
      <c r="Z58" s="786"/>
      <c r="AA58" s="793"/>
    </row>
    <row r="59" spans="1:27" s="797" customFormat="1" ht="12.75" customHeight="1">
      <c r="A59" s="793"/>
      <c r="B59" s="794"/>
      <c r="C59" s="289" t="s">
        <v>277</v>
      </c>
      <c r="D59" s="914"/>
      <c r="E59" s="240"/>
      <c r="F59" s="928">
        <v>46.3</v>
      </c>
      <c r="G59" s="1492">
        <v>6.7</v>
      </c>
      <c r="H59" s="1492"/>
      <c r="I59" s="1492"/>
      <c r="J59" s="928">
        <v>48.3</v>
      </c>
      <c r="K59" s="1492">
        <v>6.3</v>
      </c>
      <c r="L59" s="1492"/>
      <c r="M59" s="1492"/>
      <c r="N59" s="928">
        <v>57</v>
      </c>
      <c r="O59" s="1492">
        <v>7</v>
      </c>
      <c r="P59" s="1492"/>
      <c r="Q59" s="1492"/>
      <c r="R59" s="928">
        <v>55.2</v>
      </c>
      <c r="S59" s="1492">
        <v>6.7</v>
      </c>
      <c r="T59" s="1492"/>
      <c r="U59" s="1492"/>
      <c r="V59" s="928">
        <v>58.7</v>
      </c>
      <c r="W59" s="1492">
        <v>6.7</v>
      </c>
      <c r="X59" s="1492"/>
      <c r="Y59" s="1492"/>
      <c r="Z59" s="786"/>
      <c r="AA59" s="793"/>
    </row>
    <row r="60" spans="1:27" s="50" customFormat="1" ht="10.5" customHeight="1">
      <c r="A60" s="537"/>
      <c r="B60" s="563"/>
      <c r="C60" s="544"/>
      <c r="D60" s="909" t="s">
        <v>83</v>
      </c>
      <c r="E60" s="240"/>
      <c r="F60" s="928">
        <v>22.8</v>
      </c>
      <c r="G60" s="1493">
        <v>49.2</v>
      </c>
      <c r="H60" s="1493"/>
      <c r="I60" s="1493"/>
      <c r="J60" s="928">
        <v>23.6</v>
      </c>
      <c r="K60" s="1493">
        <v>48.9</v>
      </c>
      <c r="L60" s="1493"/>
      <c r="M60" s="1493"/>
      <c r="N60" s="928">
        <v>27.8</v>
      </c>
      <c r="O60" s="1493">
        <v>48.8</v>
      </c>
      <c r="P60" s="1493"/>
      <c r="Q60" s="1493"/>
      <c r="R60" s="928">
        <v>25.9</v>
      </c>
      <c r="S60" s="1493">
        <v>46.9</v>
      </c>
      <c r="T60" s="1493"/>
      <c r="U60" s="1493"/>
      <c r="V60" s="928">
        <v>26.4</v>
      </c>
      <c r="W60" s="1493">
        <v>45</v>
      </c>
      <c r="X60" s="1493"/>
      <c r="Y60" s="1493"/>
      <c r="Z60" s="919"/>
      <c r="AA60" s="537"/>
    </row>
    <row r="61" spans="1:27" s="797" customFormat="1" ht="10.5" customHeight="1">
      <c r="A61" s="793"/>
      <c r="B61" s="794"/>
      <c r="C61" s="289"/>
      <c r="D61" s="909" t="s">
        <v>234</v>
      </c>
      <c r="E61" s="240"/>
      <c r="F61" s="928">
        <v>8.3000000000000007</v>
      </c>
      <c r="G61" s="1493">
        <v>17.899999999999999</v>
      </c>
      <c r="H61" s="1493"/>
      <c r="I61" s="1493"/>
      <c r="J61" s="928">
        <v>9</v>
      </c>
      <c r="K61" s="1493">
        <v>18.600000000000001</v>
      </c>
      <c r="L61" s="1493"/>
      <c r="M61" s="1493"/>
      <c r="N61" s="928">
        <v>9.6</v>
      </c>
      <c r="O61" s="1493">
        <v>16.8</v>
      </c>
      <c r="P61" s="1493"/>
      <c r="Q61" s="1493"/>
      <c r="R61" s="928">
        <v>9.3000000000000007</v>
      </c>
      <c r="S61" s="1493">
        <v>16.8</v>
      </c>
      <c r="T61" s="1493"/>
      <c r="U61" s="1493"/>
      <c r="V61" s="928">
        <v>13.4</v>
      </c>
      <c r="W61" s="1493">
        <v>22.8</v>
      </c>
      <c r="X61" s="1493"/>
      <c r="Y61" s="1493"/>
      <c r="Z61" s="786"/>
      <c r="AA61" s="793"/>
    </row>
    <row r="62" spans="1:27" s="797" customFormat="1" ht="12.75" customHeight="1">
      <c r="A62" s="793"/>
      <c r="B62" s="794"/>
      <c r="C62" s="289" t="s">
        <v>278</v>
      </c>
      <c r="D62" s="914"/>
      <c r="E62" s="240"/>
      <c r="F62" s="928">
        <v>31.1</v>
      </c>
      <c r="G62" s="1492">
        <v>4.5</v>
      </c>
      <c r="H62" s="1492"/>
      <c r="I62" s="1492"/>
      <c r="J62" s="928">
        <v>39.799999999999997</v>
      </c>
      <c r="K62" s="1492">
        <v>5.2</v>
      </c>
      <c r="L62" s="1492"/>
      <c r="M62" s="1492"/>
      <c r="N62" s="928">
        <v>45.3</v>
      </c>
      <c r="O62" s="1492">
        <v>5.5</v>
      </c>
      <c r="P62" s="1492"/>
      <c r="Q62" s="1492"/>
      <c r="R62" s="928">
        <v>39.6</v>
      </c>
      <c r="S62" s="1492">
        <v>4.8</v>
      </c>
      <c r="T62" s="1492"/>
      <c r="U62" s="1492"/>
      <c r="V62" s="928">
        <v>34</v>
      </c>
      <c r="W62" s="1492">
        <v>3.9</v>
      </c>
      <c r="X62" s="1492"/>
      <c r="Y62" s="1492"/>
      <c r="Z62" s="786"/>
      <c r="AA62" s="793"/>
    </row>
    <row r="63" spans="1:27" s="50" customFormat="1" ht="10.5" customHeight="1">
      <c r="A63" s="537"/>
      <c r="B63" s="563"/>
      <c r="C63" s="544"/>
      <c r="D63" s="909" t="s">
        <v>83</v>
      </c>
      <c r="E63" s="240"/>
      <c r="F63" s="928">
        <v>13.4</v>
      </c>
      <c r="G63" s="1493">
        <v>43.1</v>
      </c>
      <c r="H63" s="1493"/>
      <c r="I63" s="1493"/>
      <c r="J63" s="928">
        <v>17.100000000000001</v>
      </c>
      <c r="K63" s="1493">
        <v>43</v>
      </c>
      <c r="L63" s="1493"/>
      <c r="M63" s="1493"/>
      <c r="N63" s="928">
        <v>18.8</v>
      </c>
      <c r="O63" s="1493">
        <v>41.5</v>
      </c>
      <c r="P63" s="1493"/>
      <c r="Q63" s="1493"/>
      <c r="R63" s="928">
        <v>17.8</v>
      </c>
      <c r="S63" s="1493">
        <v>44.9</v>
      </c>
      <c r="T63" s="1493"/>
      <c r="U63" s="1493"/>
      <c r="V63" s="928">
        <v>14.8</v>
      </c>
      <c r="W63" s="1493">
        <v>43.5</v>
      </c>
      <c r="X63" s="1493"/>
      <c r="Y63" s="1493"/>
      <c r="Z63" s="919"/>
      <c r="AA63" s="537"/>
    </row>
    <row r="64" spans="1:27" s="797" customFormat="1" ht="10.5" customHeight="1">
      <c r="A64" s="793"/>
      <c r="B64" s="794"/>
      <c r="C64" s="289"/>
      <c r="D64" s="909" t="s">
        <v>234</v>
      </c>
      <c r="E64" s="240"/>
      <c r="F64" s="928">
        <v>5.9</v>
      </c>
      <c r="G64" s="1493">
        <v>19</v>
      </c>
      <c r="H64" s="1493"/>
      <c r="I64" s="1493"/>
      <c r="J64" s="928">
        <v>6.2</v>
      </c>
      <c r="K64" s="1493">
        <v>15.6</v>
      </c>
      <c r="L64" s="1493"/>
      <c r="M64" s="1493"/>
      <c r="N64" s="928">
        <v>7.1</v>
      </c>
      <c r="O64" s="1493">
        <v>15.7</v>
      </c>
      <c r="P64" s="1493"/>
      <c r="Q64" s="1493"/>
      <c r="R64" s="928">
        <v>6.7</v>
      </c>
      <c r="S64" s="1493">
        <v>16.899999999999999</v>
      </c>
      <c r="T64" s="1493"/>
      <c r="U64" s="1493"/>
      <c r="V64" s="928">
        <v>5</v>
      </c>
      <c r="W64" s="1493">
        <v>14.7</v>
      </c>
      <c r="X64" s="1493"/>
      <c r="Y64" s="1493"/>
      <c r="Z64" s="786"/>
      <c r="AA64" s="793"/>
    </row>
    <row r="65" spans="1:27" s="797" customFormat="1" ht="12.75" customHeight="1">
      <c r="A65" s="793"/>
      <c r="B65" s="794"/>
      <c r="C65" s="289" t="s">
        <v>179</v>
      </c>
      <c r="D65" s="914"/>
      <c r="E65" s="240"/>
      <c r="F65" s="928">
        <v>14.2</v>
      </c>
      <c r="G65" s="1492">
        <v>2.1</v>
      </c>
      <c r="H65" s="1492"/>
      <c r="I65" s="1492"/>
      <c r="J65" s="928">
        <v>18.2</v>
      </c>
      <c r="K65" s="1492">
        <v>2.4</v>
      </c>
      <c r="L65" s="1492"/>
      <c r="M65" s="1492"/>
      <c r="N65" s="928">
        <v>16.7</v>
      </c>
      <c r="O65" s="1492">
        <v>2</v>
      </c>
      <c r="P65" s="1492"/>
      <c r="Q65" s="1492"/>
      <c r="R65" s="928">
        <v>19</v>
      </c>
      <c r="S65" s="1492">
        <v>2.2999999999999998</v>
      </c>
      <c r="T65" s="1492"/>
      <c r="U65" s="1492"/>
      <c r="V65" s="928">
        <v>18.600000000000001</v>
      </c>
      <c r="W65" s="1492">
        <v>2.1</v>
      </c>
      <c r="X65" s="1492"/>
      <c r="Y65" s="1492"/>
      <c r="Z65" s="786"/>
      <c r="AA65" s="793"/>
    </row>
    <row r="66" spans="1:27" s="50" customFormat="1" ht="10.5" customHeight="1">
      <c r="A66" s="537"/>
      <c r="B66" s="563"/>
      <c r="C66" s="544"/>
      <c r="D66" s="909" t="s">
        <v>83</v>
      </c>
      <c r="E66" s="240"/>
      <c r="F66" s="928">
        <v>5.9</v>
      </c>
      <c r="G66" s="1493">
        <v>41.5</v>
      </c>
      <c r="H66" s="1493"/>
      <c r="I66" s="1493"/>
      <c r="J66" s="928">
        <v>7.1</v>
      </c>
      <c r="K66" s="1493">
        <v>39</v>
      </c>
      <c r="L66" s="1493"/>
      <c r="M66" s="1493"/>
      <c r="N66" s="928">
        <v>6</v>
      </c>
      <c r="O66" s="1493">
        <v>35.9</v>
      </c>
      <c r="P66" s="1493"/>
      <c r="Q66" s="1493"/>
      <c r="R66" s="928">
        <v>7.5</v>
      </c>
      <c r="S66" s="1493">
        <v>39.5</v>
      </c>
      <c r="T66" s="1493"/>
      <c r="U66" s="1493"/>
      <c r="V66" s="928">
        <v>7.3</v>
      </c>
      <c r="W66" s="1493">
        <v>39.200000000000003</v>
      </c>
      <c r="X66" s="1493"/>
      <c r="Y66" s="1493"/>
      <c r="Z66" s="919"/>
      <c r="AA66" s="537"/>
    </row>
    <row r="67" spans="1:27" s="797" customFormat="1" ht="10.5" customHeight="1">
      <c r="A67" s="793"/>
      <c r="B67" s="794"/>
      <c r="C67" s="289"/>
      <c r="D67" s="909" t="s">
        <v>234</v>
      </c>
      <c r="E67" s="240"/>
      <c r="F67" s="928">
        <v>4.5999999999999996</v>
      </c>
      <c r="G67" s="1493">
        <v>32.4</v>
      </c>
      <c r="H67" s="1493"/>
      <c r="I67" s="1493"/>
      <c r="J67" s="928">
        <v>5.2</v>
      </c>
      <c r="K67" s="1493">
        <v>28.6</v>
      </c>
      <c r="L67" s="1493"/>
      <c r="M67" s="1493"/>
      <c r="N67" s="928">
        <v>5.3</v>
      </c>
      <c r="O67" s="1493">
        <v>31.7</v>
      </c>
      <c r="P67" s="1493"/>
      <c r="Q67" s="1493"/>
      <c r="R67" s="928">
        <v>5.4</v>
      </c>
      <c r="S67" s="1493">
        <v>28.4</v>
      </c>
      <c r="T67" s="1493"/>
      <c r="U67" s="1493"/>
      <c r="V67" s="928">
        <v>5</v>
      </c>
      <c r="W67" s="1493">
        <v>26.9</v>
      </c>
      <c r="X67" s="1493"/>
      <c r="Y67" s="1493"/>
      <c r="Z67" s="786"/>
      <c r="AA67" s="793"/>
    </row>
    <row r="68" spans="1:27" ht="12.75" customHeight="1">
      <c r="A68" s="4"/>
      <c r="B68" s="794"/>
      <c r="C68" s="289" t="s">
        <v>180</v>
      </c>
      <c r="D68" s="914"/>
      <c r="E68" s="903"/>
      <c r="F68" s="928">
        <v>18.7</v>
      </c>
      <c r="G68" s="1492">
        <v>2.7</v>
      </c>
      <c r="H68" s="1492"/>
      <c r="I68" s="1492"/>
      <c r="J68" s="928">
        <v>17.3</v>
      </c>
      <c r="K68" s="1492">
        <v>2.2000000000000002</v>
      </c>
      <c r="L68" s="1492"/>
      <c r="M68" s="1492"/>
      <c r="N68" s="928">
        <v>21</v>
      </c>
      <c r="O68" s="1492">
        <v>2.6</v>
      </c>
      <c r="P68" s="1492"/>
      <c r="Q68" s="1492"/>
      <c r="R68" s="928">
        <v>21.7</v>
      </c>
      <c r="S68" s="1492">
        <v>2.6</v>
      </c>
      <c r="T68" s="1492"/>
      <c r="U68" s="1492"/>
      <c r="V68" s="928">
        <v>22.5</v>
      </c>
      <c r="W68" s="1492">
        <v>2.6</v>
      </c>
      <c r="X68" s="1492"/>
      <c r="Y68" s="1492"/>
      <c r="Z68" s="5"/>
      <c r="AA68" s="4"/>
    </row>
    <row r="69" spans="1:27" s="50" customFormat="1" ht="10.5" customHeight="1">
      <c r="A69" s="537"/>
      <c r="B69" s="563"/>
      <c r="C69" s="544"/>
      <c r="D69" s="909" t="s">
        <v>83</v>
      </c>
      <c r="E69" s="903"/>
      <c r="F69" s="928">
        <v>8</v>
      </c>
      <c r="G69" s="1493">
        <v>42.8</v>
      </c>
      <c r="H69" s="1493"/>
      <c r="I69" s="1493"/>
      <c r="J69" s="928">
        <v>6.8</v>
      </c>
      <c r="K69" s="1493">
        <v>39.299999999999997</v>
      </c>
      <c r="L69" s="1493"/>
      <c r="M69" s="1493"/>
      <c r="N69" s="928">
        <v>8.5</v>
      </c>
      <c r="O69" s="1493">
        <v>40.5</v>
      </c>
      <c r="P69" s="1493"/>
      <c r="Q69" s="1493"/>
      <c r="R69" s="928">
        <v>9.8000000000000007</v>
      </c>
      <c r="S69" s="1493">
        <v>45.2</v>
      </c>
      <c r="T69" s="1493"/>
      <c r="U69" s="1493"/>
      <c r="V69" s="928">
        <v>9.4</v>
      </c>
      <c r="W69" s="1493">
        <v>41.8</v>
      </c>
      <c r="X69" s="1493"/>
      <c r="Y69" s="1493"/>
      <c r="Z69" s="919"/>
      <c r="AA69" s="537"/>
    </row>
    <row r="70" spans="1:27" ht="10.5" customHeight="1">
      <c r="A70" s="4"/>
      <c r="B70" s="794"/>
      <c r="C70" s="289"/>
      <c r="D70" s="909" t="s">
        <v>234</v>
      </c>
      <c r="E70" s="903"/>
      <c r="F70" s="928">
        <v>5</v>
      </c>
      <c r="G70" s="1493">
        <v>26.7</v>
      </c>
      <c r="H70" s="1493"/>
      <c r="I70" s="1493"/>
      <c r="J70" s="928">
        <v>5</v>
      </c>
      <c r="K70" s="1493">
        <v>28.9</v>
      </c>
      <c r="L70" s="1493"/>
      <c r="M70" s="1493"/>
      <c r="N70" s="928">
        <v>6</v>
      </c>
      <c r="O70" s="1493">
        <v>28.6</v>
      </c>
      <c r="P70" s="1493"/>
      <c r="Q70" s="1493"/>
      <c r="R70" s="928">
        <v>5.5</v>
      </c>
      <c r="S70" s="1493">
        <v>25.3</v>
      </c>
      <c r="T70" s="1493"/>
      <c r="U70" s="1493"/>
      <c r="V70" s="928">
        <v>4.8</v>
      </c>
      <c r="W70" s="1493">
        <v>21.3</v>
      </c>
      <c r="X70" s="1493"/>
      <c r="Y70" s="1493"/>
      <c r="Z70" s="5"/>
      <c r="AA70" s="4"/>
    </row>
    <row r="71" spans="1:27" ht="3.75" customHeight="1">
      <c r="A71" s="4"/>
      <c r="B71" s="794"/>
      <c r="C71" s="289"/>
      <c r="D71" s="909"/>
      <c r="E71" s="903"/>
      <c r="F71" s="929"/>
      <c r="G71" s="800"/>
      <c r="H71" s="799"/>
      <c r="I71" s="799"/>
      <c r="J71" s="929"/>
      <c r="K71" s="800"/>
      <c r="L71" s="799"/>
      <c r="M71" s="799"/>
      <c r="N71" s="929"/>
      <c r="O71" s="800"/>
      <c r="P71" s="799"/>
      <c r="Q71" s="799"/>
      <c r="R71" s="929"/>
      <c r="S71" s="800"/>
      <c r="T71" s="799"/>
      <c r="U71" s="799"/>
      <c r="V71" s="929"/>
      <c r="W71" s="800"/>
      <c r="X71" s="799"/>
      <c r="Y71" s="799"/>
      <c r="Z71" s="5"/>
      <c r="AA71" s="4"/>
    </row>
    <row r="72" spans="1:27" s="858" customFormat="1" ht="13.5" customHeight="1" thickBot="1">
      <c r="A72" s="854"/>
      <c r="B72" s="794"/>
      <c r="C72" s="93" t="s">
        <v>239</v>
      </c>
      <c r="D72" s="544"/>
      <c r="E72" s="855"/>
      <c r="F72" s="856"/>
      <c r="G72" s="1494" t="s">
        <v>118</v>
      </c>
      <c r="H72" s="1494"/>
      <c r="I72" s="1494"/>
      <c r="J72" s="1494"/>
      <c r="K72" s="1494"/>
      <c r="L72" s="1494"/>
      <c r="M72" s="1494"/>
      <c r="N72" s="1494"/>
      <c r="O72" s="1494"/>
      <c r="P72" s="1494"/>
      <c r="Q72" s="1494"/>
      <c r="R72" s="1494"/>
      <c r="S72" s="1494"/>
      <c r="T72" s="1494"/>
      <c r="U72" s="1494"/>
      <c r="V72" s="1494"/>
      <c r="W72" s="1494"/>
      <c r="X72" s="1494"/>
      <c r="Y72" s="1494"/>
      <c r="Z72" s="857"/>
      <c r="AA72" s="854"/>
    </row>
    <row r="73" spans="1:27" ht="14.25" customHeight="1" thickBot="1">
      <c r="A73" s="4"/>
      <c r="B73" s="836">
        <v>8</v>
      </c>
      <c r="C73" s="920" t="s">
        <v>494</v>
      </c>
      <c r="D73" s="903"/>
      <c r="F73" s="8"/>
      <c r="G73" s="8"/>
      <c r="H73" s="8"/>
      <c r="I73" s="8"/>
      <c r="J73" s="8"/>
      <c r="K73" s="8"/>
      <c r="L73" s="8"/>
      <c r="M73" s="8"/>
      <c r="N73" s="55"/>
      <c r="O73" s="8"/>
      <c r="P73" s="8"/>
      <c r="Q73" s="8"/>
      <c r="R73" s="8"/>
      <c r="S73" s="8"/>
      <c r="T73" s="8"/>
      <c r="U73" s="8"/>
      <c r="V73" s="8"/>
      <c r="W73" s="8"/>
      <c r="X73" s="8"/>
      <c r="Y73" s="8"/>
      <c r="AA73" s="4"/>
    </row>
    <row r="84" spans="22:26" ht="8.25" customHeight="1"/>
    <row r="86" spans="22:26" ht="9" customHeight="1">
      <c r="Z86" s="9"/>
    </row>
    <row r="87" spans="22:26" ht="8.25" customHeight="1">
      <c r="V87" s="1407"/>
      <c r="W87" s="1407"/>
      <c r="X87" s="1407"/>
      <c r="Y87" s="1407"/>
      <c r="Z87" s="1407"/>
    </row>
    <row r="88" spans="22:26" ht="9.75" customHeight="1"/>
  </sheetData>
  <mergeCells count="307">
    <mergeCell ref="V87:Z87"/>
    <mergeCell ref="G70:I70"/>
    <mergeCell ref="K70:M70"/>
    <mergeCell ref="O70:Q70"/>
    <mergeCell ref="S70:U70"/>
    <mergeCell ref="W70:Y70"/>
    <mergeCell ref="G72:Y72"/>
    <mergeCell ref="G68:I68"/>
    <mergeCell ref="K68:M68"/>
    <mergeCell ref="O68:Q68"/>
    <mergeCell ref="S68:U68"/>
    <mergeCell ref="W68:Y68"/>
    <mergeCell ref="G69:I69"/>
    <mergeCell ref="K69:M69"/>
    <mergeCell ref="O69:Q69"/>
    <mergeCell ref="S69:U69"/>
    <mergeCell ref="W69:Y69"/>
    <mergeCell ref="G66:I66"/>
    <mergeCell ref="K66:M66"/>
    <mergeCell ref="O66:Q66"/>
    <mergeCell ref="S66:U66"/>
    <mergeCell ref="W66:Y66"/>
    <mergeCell ref="G67:I67"/>
    <mergeCell ref="K67:M67"/>
    <mergeCell ref="O67:Q67"/>
    <mergeCell ref="S67:U67"/>
    <mergeCell ref="W67:Y67"/>
    <mergeCell ref="G64:I64"/>
    <mergeCell ref="K64:M64"/>
    <mergeCell ref="O64:Q64"/>
    <mergeCell ref="S64:U64"/>
    <mergeCell ref="W64:Y64"/>
    <mergeCell ref="G65:I65"/>
    <mergeCell ref="K65:M65"/>
    <mergeCell ref="O65:Q65"/>
    <mergeCell ref="S65:U65"/>
    <mergeCell ref="W65:Y65"/>
    <mergeCell ref="G62:I62"/>
    <mergeCell ref="K62:M62"/>
    <mergeCell ref="O62:Q62"/>
    <mergeCell ref="S62:U62"/>
    <mergeCell ref="W62:Y62"/>
    <mergeCell ref="G63:I63"/>
    <mergeCell ref="K63:M63"/>
    <mergeCell ref="O63:Q63"/>
    <mergeCell ref="S63:U63"/>
    <mergeCell ref="W63:Y63"/>
    <mergeCell ref="G60:I60"/>
    <mergeCell ref="K60:M60"/>
    <mergeCell ref="O60:Q60"/>
    <mergeCell ref="S60:U60"/>
    <mergeCell ref="W60:Y60"/>
    <mergeCell ref="G61:I61"/>
    <mergeCell ref="K61:M61"/>
    <mergeCell ref="O61:Q61"/>
    <mergeCell ref="S61:U61"/>
    <mergeCell ref="W61:Y61"/>
    <mergeCell ref="G58:I58"/>
    <mergeCell ref="K58:M58"/>
    <mergeCell ref="O58:Q58"/>
    <mergeCell ref="S58:U58"/>
    <mergeCell ref="W58:Y58"/>
    <mergeCell ref="G59:I59"/>
    <mergeCell ref="K59:M59"/>
    <mergeCell ref="O59:Q59"/>
    <mergeCell ref="S59:U59"/>
    <mergeCell ref="W59:Y59"/>
    <mergeCell ref="G57:I57"/>
    <mergeCell ref="K57:M57"/>
    <mergeCell ref="O57:Q57"/>
    <mergeCell ref="S57:U57"/>
    <mergeCell ref="W57:Y57"/>
    <mergeCell ref="G55:I55"/>
    <mergeCell ref="K55:M55"/>
    <mergeCell ref="O55:Q55"/>
    <mergeCell ref="S55:U55"/>
    <mergeCell ref="W55:Y55"/>
    <mergeCell ref="G56:I56"/>
    <mergeCell ref="K56:M56"/>
    <mergeCell ref="O56:Q56"/>
    <mergeCell ref="S56:U56"/>
    <mergeCell ref="W56:Y56"/>
    <mergeCell ref="G53:I53"/>
    <mergeCell ref="K53:M53"/>
    <mergeCell ref="O53:Q53"/>
    <mergeCell ref="S53:U53"/>
    <mergeCell ref="W53:Y53"/>
    <mergeCell ref="G54:I54"/>
    <mergeCell ref="K54:M54"/>
    <mergeCell ref="O54:Q54"/>
    <mergeCell ref="S54:U54"/>
    <mergeCell ref="W54:Y54"/>
    <mergeCell ref="G51:I51"/>
    <mergeCell ref="K51:M51"/>
    <mergeCell ref="O51:Q51"/>
    <mergeCell ref="S51:U51"/>
    <mergeCell ref="W51:Y51"/>
    <mergeCell ref="G52:I52"/>
    <mergeCell ref="K52:M52"/>
    <mergeCell ref="O52:Q52"/>
    <mergeCell ref="S52:U52"/>
    <mergeCell ref="W52:Y52"/>
    <mergeCell ref="S49:U49"/>
    <mergeCell ref="W49:Y49"/>
    <mergeCell ref="G50:I50"/>
    <mergeCell ref="K50:M50"/>
    <mergeCell ref="O50:Q50"/>
    <mergeCell ref="S50:U50"/>
    <mergeCell ref="W50:Y50"/>
    <mergeCell ref="W47:Y47"/>
    <mergeCell ref="G48:I48"/>
    <mergeCell ref="K48:M48"/>
    <mergeCell ref="O48:Q48"/>
    <mergeCell ref="S48:U48"/>
    <mergeCell ref="W48:Y48"/>
    <mergeCell ref="G49:I49"/>
    <mergeCell ref="K49:M49"/>
    <mergeCell ref="O49:Q49"/>
    <mergeCell ref="O46:Q46"/>
    <mergeCell ref="C47:D47"/>
    <mergeCell ref="G47:I47"/>
    <mergeCell ref="K47:M47"/>
    <mergeCell ref="O47:Q47"/>
    <mergeCell ref="S47:U47"/>
    <mergeCell ref="F45:I45"/>
    <mergeCell ref="K45:M45"/>
    <mergeCell ref="O45:Q45"/>
    <mergeCell ref="S45:U45"/>
    <mergeCell ref="W45:Y45"/>
    <mergeCell ref="T41:V41"/>
    <mergeCell ref="W41:Y41"/>
    <mergeCell ref="C43:D44"/>
    <mergeCell ref="G44:M44"/>
    <mergeCell ref="O44:Y44"/>
    <mergeCell ref="G39:I39"/>
    <mergeCell ref="K39:M39"/>
    <mergeCell ref="O39:Q39"/>
    <mergeCell ref="S39:U39"/>
    <mergeCell ref="W39:Y39"/>
    <mergeCell ref="G40:I40"/>
    <mergeCell ref="K40:M40"/>
    <mergeCell ref="O40:Q40"/>
    <mergeCell ref="S40:U40"/>
    <mergeCell ref="W40:Y40"/>
    <mergeCell ref="G37:I37"/>
    <mergeCell ref="K37:M37"/>
    <mergeCell ref="O37:Q37"/>
    <mergeCell ref="S37:U37"/>
    <mergeCell ref="W37:Y37"/>
    <mergeCell ref="G38:I38"/>
    <mergeCell ref="K38:M38"/>
    <mergeCell ref="O38:Q38"/>
    <mergeCell ref="S38:U38"/>
    <mergeCell ref="W38:Y38"/>
    <mergeCell ref="C36:F36"/>
    <mergeCell ref="G36:I36"/>
    <mergeCell ref="K36:M36"/>
    <mergeCell ref="O36:Q36"/>
    <mergeCell ref="S36:U36"/>
    <mergeCell ref="W36:Y36"/>
    <mergeCell ref="G34:I34"/>
    <mergeCell ref="K34:M34"/>
    <mergeCell ref="O34:Q34"/>
    <mergeCell ref="S34:U34"/>
    <mergeCell ref="W34:Y34"/>
    <mergeCell ref="G35:I35"/>
    <mergeCell ref="K35:M35"/>
    <mergeCell ref="O35:Q35"/>
    <mergeCell ref="S35:U35"/>
    <mergeCell ref="W35:Y35"/>
    <mergeCell ref="G32:I32"/>
    <mergeCell ref="K32:M32"/>
    <mergeCell ref="O32:Q32"/>
    <mergeCell ref="S32:U32"/>
    <mergeCell ref="W32:Y32"/>
    <mergeCell ref="G33:I33"/>
    <mergeCell ref="K33:M33"/>
    <mergeCell ref="O33:Q33"/>
    <mergeCell ref="S33:U33"/>
    <mergeCell ref="W33:Y33"/>
    <mergeCell ref="G30:I30"/>
    <mergeCell ref="K30:M30"/>
    <mergeCell ref="O30:Q30"/>
    <mergeCell ref="S30:U30"/>
    <mergeCell ref="W30:Y30"/>
    <mergeCell ref="G31:I31"/>
    <mergeCell ref="K31:M31"/>
    <mergeCell ref="O31:Q31"/>
    <mergeCell ref="S31:U31"/>
    <mergeCell ref="W31:Y31"/>
    <mergeCell ref="G28:I28"/>
    <mergeCell ref="K28:M28"/>
    <mergeCell ref="O28:Q28"/>
    <mergeCell ref="S28:U28"/>
    <mergeCell ref="W28:Y28"/>
    <mergeCell ref="G29:I29"/>
    <mergeCell ref="K29:M29"/>
    <mergeCell ref="O29:Q29"/>
    <mergeCell ref="S29:U29"/>
    <mergeCell ref="W29:Y29"/>
    <mergeCell ref="G26:I26"/>
    <mergeCell ref="K26:M26"/>
    <mergeCell ref="O26:Q26"/>
    <mergeCell ref="S26:U26"/>
    <mergeCell ref="W26:Y26"/>
    <mergeCell ref="G27:I27"/>
    <mergeCell ref="K27:M27"/>
    <mergeCell ref="O27:Q27"/>
    <mergeCell ref="S27:U27"/>
    <mergeCell ref="W27:Y27"/>
    <mergeCell ref="G24:I24"/>
    <mergeCell ref="K24:M24"/>
    <mergeCell ref="O24:Q24"/>
    <mergeCell ref="S24:U24"/>
    <mergeCell ref="W24:Y24"/>
    <mergeCell ref="G25:I25"/>
    <mergeCell ref="K25:M25"/>
    <mergeCell ref="O25:Q25"/>
    <mergeCell ref="S25:U25"/>
    <mergeCell ref="W25:Y25"/>
    <mergeCell ref="G22:I22"/>
    <mergeCell ref="K22:M22"/>
    <mergeCell ref="O22:Q22"/>
    <mergeCell ref="S22:U22"/>
    <mergeCell ref="W22:Y22"/>
    <mergeCell ref="G23:I23"/>
    <mergeCell ref="K23:M23"/>
    <mergeCell ref="O23:Q23"/>
    <mergeCell ref="S23:U23"/>
    <mergeCell ref="W23:Y23"/>
    <mergeCell ref="W20:Y20"/>
    <mergeCell ref="G21:I21"/>
    <mergeCell ref="K21:M21"/>
    <mergeCell ref="O21:Q21"/>
    <mergeCell ref="S21:U21"/>
    <mergeCell ref="W21:Y21"/>
    <mergeCell ref="G19:I19"/>
    <mergeCell ref="K19:M19"/>
    <mergeCell ref="O19:Q19"/>
    <mergeCell ref="S19:U19"/>
    <mergeCell ref="W19:Y19"/>
    <mergeCell ref="C20:D20"/>
    <mergeCell ref="G20:I20"/>
    <mergeCell ref="K20:M20"/>
    <mergeCell ref="O20:Q20"/>
    <mergeCell ref="S20:U20"/>
    <mergeCell ref="G17:I17"/>
    <mergeCell ref="K17:M17"/>
    <mergeCell ref="O17:Q17"/>
    <mergeCell ref="S17:U17"/>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G13:I13"/>
    <mergeCell ref="K13:M13"/>
    <mergeCell ref="O13:Q13"/>
    <mergeCell ref="S13:U13"/>
    <mergeCell ref="W13:Y13"/>
    <mergeCell ref="G14:I14"/>
    <mergeCell ref="K14:M14"/>
    <mergeCell ref="O14:Q14"/>
    <mergeCell ref="S14:U14"/>
    <mergeCell ref="W14:Y14"/>
    <mergeCell ref="G11:I11"/>
    <mergeCell ref="K11:M11"/>
    <mergeCell ref="O11:Q11"/>
    <mergeCell ref="S11:U11"/>
    <mergeCell ref="W11:Y11"/>
    <mergeCell ref="G12:I12"/>
    <mergeCell ref="K12:M12"/>
    <mergeCell ref="O12:Q12"/>
    <mergeCell ref="S12:U12"/>
    <mergeCell ref="W12:Y12"/>
    <mergeCell ref="G10:I10"/>
    <mergeCell ref="K10:M10"/>
    <mergeCell ref="O10:Q10"/>
    <mergeCell ref="S10:U10"/>
    <mergeCell ref="W10:Y10"/>
    <mergeCell ref="C9:D9"/>
    <mergeCell ref="G9:I9"/>
    <mergeCell ref="K9:M9"/>
    <mergeCell ref="O9:Q9"/>
    <mergeCell ref="S9:U9"/>
    <mergeCell ref="W9:Y9"/>
    <mergeCell ref="S1:Y1"/>
    <mergeCell ref="W3:Y3"/>
    <mergeCell ref="C5:D6"/>
    <mergeCell ref="G6:M6"/>
    <mergeCell ref="O6:Y6"/>
    <mergeCell ref="F7:I7"/>
    <mergeCell ref="K7:M7"/>
    <mergeCell ref="O7:Q7"/>
    <mergeCell ref="S7:U7"/>
    <mergeCell ref="W7:Y7"/>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indexed="17"/>
  </sheetPr>
  <dimension ref="A1:AB147"/>
  <sheetViews>
    <sheetView workbookViewId="0"/>
  </sheetViews>
  <sheetFormatPr defaultRowHeight="12.75"/>
  <cols>
    <col min="1" max="1" width="1" style="379" customWidth="1"/>
    <col min="2" max="2" width="2.5703125" style="379" customWidth="1"/>
    <col min="3" max="3" width="1.140625" style="379" customWidth="1"/>
    <col min="4" max="4" width="30.140625" style="379" customWidth="1"/>
    <col min="5" max="5" width="0.5703125" style="379" customWidth="1"/>
    <col min="6" max="6" width="11.85546875" style="379" customWidth="1"/>
    <col min="7" max="7" width="0.5703125" style="379" customWidth="1"/>
    <col min="8" max="8" width="11.85546875" style="379" customWidth="1"/>
    <col min="9" max="9" width="0.5703125" style="379" customWidth="1"/>
    <col min="10" max="10" width="11.85546875" style="379" customWidth="1"/>
    <col min="11" max="11" width="0.5703125" style="379" customWidth="1"/>
    <col min="12" max="12" width="11.85546875" style="379" customWidth="1"/>
    <col min="13" max="13" width="0.5703125" style="379" customWidth="1"/>
    <col min="14" max="14" width="11.85546875" style="379" customWidth="1"/>
    <col min="15" max="15" width="2.5703125" style="379" customWidth="1"/>
    <col min="16" max="16" width="1" style="379" customWidth="1"/>
    <col min="17" max="16384" width="9.140625" style="379"/>
  </cols>
  <sheetData>
    <row r="1" spans="1:16" ht="13.5" customHeight="1" thickBot="1">
      <c r="A1" s="376"/>
      <c r="B1" s="474"/>
      <c r="C1" s="1080" t="s">
        <v>353</v>
      </c>
      <c r="D1" s="1080"/>
      <c r="E1" s="377"/>
      <c r="F1" s="377"/>
      <c r="G1" s="377"/>
      <c r="H1" s="377"/>
      <c r="I1" s="377"/>
      <c r="J1" s="377"/>
      <c r="K1" s="377"/>
      <c r="L1" s="377"/>
      <c r="M1" s="377"/>
      <c r="N1" s="377"/>
      <c r="O1" s="377"/>
      <c r="P1" s="376"/>
    </row>
    <row r="2" spans="1:16" ht="6" customHeight="1">
      <c r="A2" s="376"/>
      <c r="B2" s="890"/>
      <c r="C2" s="575"/>
      <c r="D2" s="575"/>
      <c r="E2" s="380"/>
      <c r="F2" s="382"/>
      <c r="G2" s="382"/>
      <c r="H2" s="382"/>
      <c r="I2" s="382"/>
      <c r="J2" s="382"/>
      <c r="K2" s="382"/>
      <c r="L2" s="382"/>
      <c r="M2" s="382"/>
      <c r="N2" s="382"/>
      <c r="O2" s="382"/>
      <c r="P2" s="383"/>
    </row>
    <row r="3" spans="1:16" ht="10.5" customHeight="1" thickBot="1">
      <c r="A3" s="376"/>
      <c r="B3" s="382"/>
      <c r="C3" s="382"/>
      <c r="D3" s="382"/>
      <c r="E3" s="382"/>
      <c r="F3" s="1075"/>
      <c r="G3" s="1075"/>
      <c r="H3" s="1075"/>
      <c r="I3" s="1075"/>
      <c r="J3" s="376"/>
      <c r="K3" s="376"/>
      <c r="L3" s="1075"/>
      <c r="M3" s="1075"/>
      <c r="N3" s="1075" t="s">
        <v>82</v>
      </c>
      <c r="O3" s="382"/>
      <c r="P3" s="383"/>
    </row>
    <row r="4" spans="1:16" ht="13.5" customHeight="1" thickBot="1">
      <c r="A4" s="376"/>
      <c r="B4" s="382"/>
      <c r="C4" s="441" t="s">
        <v>56</v>
      </c>
      <c r="D4" s="473"/>
      <c r="E4" s="461"/>
      <c r="F4" s="461"/>
      <c r="G4" s="461"/>
      <c r="H4" s="461"/>
      <c r="I4" s="461"/>
      <c r="J4" s="461"/>
      <c r="K4" s="461"/>
      <c r="L4" s="461"/>
      <c r="M4" s="461"/>
      <c r="N4" s="460"/>
      <c r="O4" s="382"/>
      <c r="P4" s="383"/>
    </row>
    <row r="5" spans="1:16" ht="5.25" customHeight="1">
      <c r="A5" s="376"/>
      <c r="B5" s="382"/>
      <c r="C5" s="1497" t="s">
        <v>91</v>
      </c>
      <c r="D5" s="1497"/>
      <c r="E5" s="382"/>
      <c r="F5" s="901"/>
      <c r="G5" s="901"/>
      <c r="H5" s="901"/>
      <c r="I5" s="901"/>
      <c r="J5" s="901"/>
      <c r="K5" s="901"/>
      <c r="L5" s="901"/>
      <c r="M5" s="901"/>
      <c r="N5" s="901"/>
      <c r="O5" s="382"/>
      <c r="P5" s="383"/>
    </row>
    <row r="6" spans="1:16" ht="12.75" customHeight="1">
      <c r="A6" s="376"/>
      <c r="B6" s="382"/>
      <c r="C6" s="1498"/>
      <c r="D6" s="1498"/>
      <c r="E6" s="472"/>
      <c r="F6" s="1076">
        <v>2011</v>
      </c>
      <c r="G6" s="396"/>
      <c r="H6" s="1499">
        <v>2012</v>
      </c>
      <c r="I6" s="1499"/>
      <c r="J6" s="1499"/>
      <c r="K6" s="1499"/>
      <c r="L6" s="1499"/>
      <c r="M6" s="1499"/>
      <c r="N6" s="1499"/>
      <c r="O6" s="382"/>
      <c r="P6" s="383"/>
    </row>
    <row r="7" spans="1:16" ht="12.75" customHeight="1">
      <c r="A7" s="376"/>
      <c r="B7" s="382"/>
      <c r="C7" s="1500" t="s">
        <v>354</v>
      </c>
      <c r="D7" s="1501"/>
      <c r="E7" s="376"/>
      <c r="F7" s="772" t="s">
        <v>260</v>
      </c>
      <c r="G7" s="891"/>
      <c r="H7" s="772" t="s">
        <v>431</v>
      </c>
      <c r="I7" s="891"/>
      <c r="J7" s="772" t="s">
        <v>448</v>
      </c>
      <c r="K7" s="891"/>
      <c r="L7" s="772" t="s">
        <v>467</v>
      </c>
      <c r="M7" s="891"/>
      <c r="N7" s="772" t="s">
        <v>468</v>
      </c>
      <c r="O7" s="382"/>
      <c r="P7" s="383"/>
    </row>
    <row r="8" spans="1:16" s="468" customFormat="1" ht="9.75" customHeight="1">
      <c r="A8" s="442"/>
      <c r="B8" s="470"/>
      <c r="C8" s="771" t="s">
        <v>80</v>
      </c>
      <c r="D8" s="442"/>
      <c r="E8" s="442"/>
      <c r="F8" s="471"/>
      <c r="G8" s="471"/>
      <c r="H8" s="471"/>
      <c r="I8" s="471"/>
      <c r="J8" s="471"/>
      <c r="K8" s="471"/>
      <c r="L8" s="471"/>
      <c r="M8" s="471"/>
      <c r="N8" s="471"/>
      <c r="O8" s="382"/>
      <c r="P8" s="383"/>
    </row>
    <row r="9" spans="1:16" s="431" customFormat="1" ht="9.75" customHeight="1">
      <c r="A9" s="429"/>
      <c r="B9" s="430"/>
      <c r="C9" s="1106" t="s">
        <v>355</v>
      </c>
      <c r="D9" s="400"/>
      <c r="E9" s="429"/>
      <c r="F9" s="459">
        <v>294</v>
      </c>
      <c r="G9" s="459"/>
      <c r="H9" s="459">
        <v>306</v>
      </c>
      <c r="I9" s="459"/>
      <c r="J9" s="459">
        <v>262</v>
      </c>
      <c r="K9" s="459"/>
      <c r="L9" s="459">
        <v>317</v>
      </c>
      <c r="M9" s="459"/>
      <c r="N9" s="459">
        <v>275</v>
      </c>
      <c r="O9" s="382"/>
      <c r="P9" s="383"/>
    </row>
    <row r="10" spans="1:16" s="431" customFormat="1" ht="9.75" customHeight="1">
      <c r="A10" s="429"/>
      <c r="B10" s="430"/>
      <c r="C10" s="1106" t="s">
        <v>356</v>
      </c>
      <c r="D10" s="398"/>
      <c r="E10" s="429"/>
      <c r="F10" s="459">
        <v>24165</v>
      </c>
      <c r="G10" s="459"/>
      <c r="H10" s="459">
        <v>25661</v>
      </c>
      <c r="I10" s="459"/>
      <c r="J10" s="459">
        <v>13635</v>
      </c>
      <c r="K10" s="459"/>
      <c r="L10" s="459">
        <v>28658</v>
      </c>
      <c r="M10" s="459"/>
      <c r="N10" s="459">
        <v>17907</v>
      </c>
      <c r="O10" s="382"/>
      <c r="P10" s="383"/>
    </row>
    <row r="11" spans="1:16" s="431" customFormat="1" ht="9.75" customHeight="1">
      <c r="A11" s="429"/>
      <c r="B11" s="430"/>
      <c r="C11" s="1106" t="s">
        <v>357</v>
      </c>
      <c r="D11" s="398"/>
      <c r="E11" s="429"/>
      <c r="F11" s="459">
        <v>2806</v>
      </c>
      <c r="G11" s="459"/>
      <c r="H11" s="459">
        <v>2893</v>
      </c>
      <c r="I11" s="459"/>
      <c r="J11" s="459">
        <v>3019</v>
      </c>
      <c r="K11" s="459"/>
      <c r="L11" s="459">
        <v>3373</v>
      </c>
      <c r="M11" s="459"/>
      <c r="N11" s="459">
        <v>2459</v>
      </c>
      <c r="O11" s="382"/>
      <c r="P11" s="383"/>
    </row>
    <row r="12" spans="1:16" s="431" customFormat="1" ht="9" customHeight="1">
      <c r="A12" s="429"/>
      <c r="B12" s="430"/>
      <c r="C12" s="771" t="s">
        <v>358</v>
      </c>
      <c r="D12" s="429"/>
      <c r="E12" s="442"/>
      <c r="F12" s="471"/>
      <c r="G12" s="471"/>
      <c r="H12" s="471"/>
      <c r="I12" s="471"/>
      <c r="J12" s="471"/>
      <c r="K12" s="471"/>
      <c r="L12" s="471"/>
      <c r="M12" s="471"/>
      <c r="N12" s="471"/>
      <c r="O12" s="382"/>
      <c r="P12" s="383"/>
    </row>
    <row r="13" spans="1:16" s="431" customFormat="1" ht="9.75" customHeight="1">
      <c r="A13" s="429"/>
      <c r="B13" s="430"/>
      <c r="C13" s="1106" t="s">
        <v>355</v>
      </c>
      <c r="D13" s="400"/>
      <c r="E13" s="429"/>
      <c r="F13" s="462">
        <v>97</v>
      </c>
      <c r="G13" s="462"/>
      <c r="H13" s="462">
        <v>117</v>
      </c>
      <c r="I13" s="462"/>
      <c r="J13" s="462">
        <v>75</v>
      </c>
      <c r="K13" s="462"/>
      <c r="L13" s="462">
        <v>90</v>
      </c>
      <c r="M13" s="462"/>
      <c r="N13" s="462">
        <v>85</v>
      </c>
      <c r="O13" s="382"/>
      <c r="P13" s="383"/>
    </row>
    <row r="14" spans="1:16" s="431" customFormat="1" ht="9.75" customHeight="1">
      <c r="A14" s="429"/>
      <c r="B14" s="430"/>
      <c r="C14" s="1106" t="s">
        <v>356</v>
      </c>
      <c r="D14" s="398"/>
      <c r="E14" s="429"/>
      <c r="F14" s="462">
        <v>7884</v>
      </c>
      <c r="G14" s="462"/>
      <c r="H14" s="462">
        <v>7115</v>
      </c>
      <c r="I14" s="462"/>
      <c r="J14" s="462">
        <v>3216</v>
      </c>
      <c r="K14" s="462"/>
      <c r="L14" s="462">
        <v>4508</v>
      </c>
      <c r="M14" s="462"/>
      <c r="N14" s="462">
        <v>2126</v>
      </c>
      <c r="O14" s="382"/>
      <c r="P14" s="383"/>
    </row>
    <row r="15" spans="1:16" s="431" customFormat="1" ht="9.75" customHeight="1">
      <c r="A15" s="429"/>
      <c r="B15" s="430"/>
      <c r="C15" s="1106" t="s">
        <v>357</v>
      </c>
      <c r="D15" s="398"/>
      <c r="E15" s="429"/>
      <c r="F15" s="462">
        <v>909</v>
      </c>
      <c r="G15" s="462"/>
      <c r="H15" s="462">
        <v>1098</v>
      </c>
      <c r="I15" s="462"/>
      <c r="J15" s="462">
        <v>1001</v>
      </c>
      <c r="K15" s="462"/>
      <c r="L15" s="462">
        <v>845</v>
      </c>
      <c r="M15" s="462"/>
      <c r="N15" s="462">
        <v>690</v>
      </c>
      <c r="O15" s="382"/>
      <c r="P15" s="383"/>
    </row>
    <row r="16" spans="1:16" s="431" customFormat="1" ht="9.75" customHeight="1">
      <c r="A16" s="429"/>
      <c r="B16" s="430"/>
      <c r="C16" s="771" t="s">
        <v>359</v>
      </c>
      <c r="D16" s="429"/>
      <c r="E16" s="442"/>
      <c r="F16" s="471"/>
      <c r="G16" s="471"/>
      <c r="H16" s="471"/>
      <c r="I16" s="471"/>
      <c r="J16" s="471"/>
      <c r="K16" s="471"/>
      <c r="L16" s="471"/>
      <c r="M16" s="471"/>
      <c r="N16" s="471"/>
      <c r="O16" s="382"/>
      <c r="P16" s="383"/>
    </row>
    <row r="17" spans="1:19" s="431" customFormat="1" ht="9.75" customHeight="1">
      <c r="A17" s="429"/>
      <c r="B17" s="430"/>
      <c r="C17" s="1106" t="s">
        <v>355</v>
      </c>
      <c r="D17" s="398"/>
      <c r="E17" s="429"/>
      <c r="F17" s="462">
        <v>19</v>
      </c>
      <c r="G17" s="462"/>
      <c r="H17" s="462">
        <v>26</v>
      </c>
      <c r="I17" s="462"/>
      <c r="J17" s="462">
        <v>39</v>
      </c>
      <c r="K17" s="462"/>
      <c r="L17" s="462">
        <v>46</v>
      </c>
      <c r="M17" s="462"/>
      <c r="N17" s="462">
        <v>48</v>
      </c>
      <c r="O17" s="382"/>
      <c r="P17" s="383"/>
    </row>
    <row r="18" spans="1:19" s="431" customFormat="1" ht="9.75" customHeight="1">
      <c r="A18" s="429"/>
      <c r="B18" s="430"/>
      <c r="C18" s="1106" t="s">
        <v>356</v>
      </c>
      <c r="D18" s="398"/>
      <c r="E18" s="429"/>
      <c r="F18" s="462">
        <v>615</v>
      </c>
      <c r="G18" s="462"/>
      <c r="H18" s="462">
        <v>837</v>
      </c>
      <c r="I18" s="462"/>
      <c r="J18" s="462">
        <v>932</v>
      </c>
      <c r="K18" s="462"/>
      <c r="L18" s="462">
        <v>1192</v>
      </c>
      <c r="M18" s="462"/>
      <c r="N18" s="462">
        <v>1342</v>
      </c>
      <c r="O18" s="382"/>
      <c r="P18" s="383"/>
    </row>
    <row r="19" spans="1:19" s="431" customFormat="1" ht="9.75" customHeight="1">
      <c r="A19" s="429"/>
      <c r="B19" s="430"/>
      <c r="C19" s="1106" t="s">
        <v>357</v>
      </c>
      <c r="D19" s="398"/>
      <c r="E19" s="429"/>
      <c r="F19" s="462">
        <v>96</v>
      </c>
      <c r="G19" s="462"/>
      <c r="H19" s="462">
        <v>246</v>
      </c>
      <c r="I19" s="462"/>
      <c r="J19" s="462">
        <v>225</v>
      </c>
      <c r="K19" s="462"/>
      <c r="L19" s="462">
        <v>404</v>
      </c>
      <c r="M19" s="462"/>
      <c r="N19" s="462">
        <v>261</v>
      </c>
      <c r="O19" s="382"/>
      <c r="P19" s="383"/>
      <c r="S19" s="431" t="s">
        <v>628</v>
      </c>
    </row>
    <row r="20" spans="1:19" s="431" customFormat="1" ht="9" customHeight="1">
      <c r="A20" s="429"/>
      <c r="B20" s="430"/>
      <c r="C20" s="771" t="s">
        <v>360</v>
      </c>
      <c r="D20" s="429"/>
      <c r="E20" s="442"/>
      <c r="F20" s="471"/>
      <c r="G20" s="471"/>
      <c r="H20" s="471"/>
      <c r="I20" s="471"/>
      <c r="J20" s="471"/>
      <c r="K20" s="471"/>
      <c r="L20" s="471"/>
      <c r="M20" s="471"/>
      <c r="N20" s="471"/>
      <c r="O20" s="382"/>
      <c r="P20" s="383"/>
    </row>
    <row r="21" spans="1:19" s="431" customFormat="1" ht="9.75" customHeight="1">
      <c r="A21" s="429"/>
      <c r="B21" s="430"/>
      <c r="C21" s="1106" t="s">
        <v>355</v>
      </c>
      <c r="D21" s="398"/>
      <c r="E21" s="429"/>
      <c r="F21" s="462">
        <v>155</v>
      </c>
      <c r="G21" s="462"/>
      <c r="H21" s="462">
        <v>137</v>
      </c>
      <c r="I21" s="462"/>
      <c r="J21" s="462">
        <v>134</v>
      </c>
      <c r="K21" s="462"/>
      <c r="L21" s="462">
        <v>156</v>
      </c>
      <c r="M21" s="462"/>
      <c r="N21" s="462">
        <v>123</v>
      </c>
      <c r="O21" s="382"/>
      <c r="P21" s="383"/>
    </row>
    <row r="22" spans="1:19" s="431" customFormat="1" ht="9.75" customHeight="1">
      <c r="A22" s="429"/>
      <c r="B22" s="430"/>
      <c r="C22" s="1106" t="s">
        <v>356</v>
      </c>
      <c r="D22" s="398"/>
      <c r="E22" s="429"/>
      <c r="F22" s="462">
        <v>15252</v>
      </c>
      <c r="G22" s="462"/>
      <c r="H22" s="462">
        <v>17350</v>
      </c>
      <c r="I22" s="462"/>
      <c r="J22" s="462">
        <v>9226</v>
      </c>
      <c r="K22" s="462"/>
      <c r="L22" s="462">
        <v>22355</v>
      </c>
      <c r="M22" s="462"/>
      <c r="N22" s="462">
        <v>13942</v>
      </c>
      <c r="O22" s="382"/>
      <c r="P22" s="383"/>
    </row>
    <row r="23" spans="1:19" s="431" customFormat="1" ht="9.75" customHeight="1">
      <c r="A23" s="429"/>
      <c r="B23" s="430"/>
      <c r="C23" s="1106" t="s">
        <v>357</v>
      </c>
      <c r="D23" s="398"/>
      <c r="E23" s="429"/>
      <c r="F23" s="462">
        <v>1617</v>
      </c>
      <c r="G23" s="462"/>
      <c r="H23" s="462">
        <v>1344</v>
      </c>
      <c r="I23" s="462"/>
      <c r="J23" s="462">
        <v>1632</v>
      </c>
      <c r="K23" s="462"/>
      <c r="L23" s="462">
        <v>1983</v>
      </c>
      <c r="M23" s="462"/>
      <c r="N23" s="462">
        <v>1274</v>
      </c>
      <c r="O23" s="382"/>
      <c r="P23" s="383"/>
    </row>
    <row r="24" spans="1:19" s="431" customFormat="1" ht="9" customHeight="1">
      <c r="A24" s="429"/>
      <c r="B24" s="430"/>
      <c r="C24" s="771" t="s">
        <v>361</v>
      </c>
      <c r="D24" s="429"/>
      <c r="E24" s="442"/>
      <c r="F24" s="471"/>
      <c r="G24" s="471"/>
      <c r="H24" s="471"/>
      <c r="I24" s="471"/>
      <c r="J24" s="471"/>
      <c r="K24" s="471"/>
      <c r="L24" s="471"/>
      <c r="M24" s="471"/>
      <c r="N24" s="471"/>
      <c r="O24" s="382"/>
      <c r="P24" s="383"/>
    </row>
    <row r="25" spans="1:19" s="431" customFormat="1" ht="9.75" customHeight="1">
      <c r="A25" s="429"/>
      <c r="B25" s="430"/>
      <c r="C25" s="1106" t="s">
        <v>355</v>
      </c>
      <c r="D25" s="398"/>
      <c r="E25" s="429"/>
      <c r="F25" s="462">
        <v>12</v>
      </c>
      <c r="G25" s="462"/>
      <c r="H25" s="462">
        <v>4</v>
      </c>
      <c r="I25" s="462"/>
      <c r="J25" s="462">
        <v>5</v>
      </c>
      <c r="K25" s="462"/>
      <c r="L25" s="462">
        <v>5</v>
      </c>
      <c r="M25" s="462"/>
      <c r="N25" s="462">
        <v>10</v>
      </c>
      <c r="O25" s="382"/>
      <c r="P25" s="383"/>
    </row>
    <row r="26" spans="1:19" s="431" customFormat="1" ht="9.75" customHeight="1">
      <c r="A26" s="429"/>
      <c r="B26" s="430"/>
      <c r="C26" s="1106" t="s">
        <v>356</v>
      </c>
      <c r="D26" s="398"/>
      <c r="E26" s="429"/>
      <c r="F26" s="462">
        <v>241</v>
      </c>
      <c r="G26" s="462"/>
      <c r="H26" s="462">
        <v>89</v>
      </c>
      <c r="I26" s="462"/>
      <c r="J26" s="462">
        <v>108</v>
      </c>
      <c r="K26" s="462"/>
      <c r="L26" s="462">
        <v>83</v>
      </c>
      <c r="M26" s="462"/>
      <c r="N26" s="462">
        <v>388</v>
      </c>
      <c r="O26" s="382"/>
      <c r="P26" s="383"/>
    </row>
    <row r="27" spans="1:19" s="431" customFormat="1" ht="9.75" customHeight="1">
      <c r="A27" s="429"/>
      <c r="B27" s="430"/>
      <c r="C27" s="1106" t="s">
        <v>357</v>
      </c>
      <c r="D27" s="398"/>
      <c r="E27" s="429"/>
      <c r="F27" s="462">
        <v>117</v>
      </c>
      <c r="G27" s="462"/>
      <c r="H27" s="462">
        <v>52</v>
      </c>
      <c r="I27" s="462"/>
      <c r="J27" s="462">
        <v>57</v>
      </c>
      <c r="K27" s="462"/>
      <c r="L27" s="462">
        <v>47</v>
      </c>
      <c r="M27" s="462"/>
      <c r="N27" s="462">
        <v>191</v>
      </c>
      <c r="O27" s="382"/>
      <c r="P27" s="383"/>
    </row>
    <row r="28" spans="1:19" s="431" customFormat="1" ht="9" customHeight="1">
      <c r="A28" s="429"/>
      <c r="B28" s="430"/>
      <c r="C28" s="771" t="s">
        <v>362</v>
      </c>
      <c r="D28" s="429"/>
      <c r="E28" s="442"/>
      <c r="F28" s="471"/>
      <c r="G28" s="471"/>
      <c r="H28" s="471"/>
      <c r="I28" s="471"/>
      <c r="J28" s="471"/>
      <c r="K28" s="471"/>
      <c r="L28" s="471"/>
      <c r="M28" s="471"/>
      <c r="N28" s="471"/>
      <c r="O28" s="382"/>
      <c r="P28" s="383"/>
    </row>
    <row r="29" spans="1:19" s="431" customFormat="1" ht="9.75" customHeight="1">
      <c r="A29" s="429"/>
      <c r="B29" s="430"/>
      <c r="C29" s="1106" t="s">
        <v>355</v>
      </c>
      <c r="D29" s="400"/>
      <c r="E29" s="429"/>
      <c r="F29" s="462">
        <v>11</v>
      </c>
      <c r="G29" s="462"/>
      <c r="H29" s="462">
        <v>22</v>
      </c>
      <c r="I29" s="462"/>
      <c r="J29" s="462">
        <v>9</v>
      </c>
      <c r="K29" s="462"/>
      <c r="L29" s="462">
        <v>20</v>
      </c>
      <c r="M29" s="462"/>
      <c r="N29" s="462">
        <v>9</v>
      </c>
      <c r="O29" s="382"/>
      <c r="P29" s="383"/>
    </row>
    <row r="30" spans="1:19" s="431" customFormat="1" ht="9.75" customHeight="1">
      <c r="A30" s="429"/>
      <c r="B30" s="430"/>
      <c r="C30" s="1106" t="s">
        <v>356</v>
      </c>
      <c r="D30" s="398"/>
      <c r="E30" s="429"/>
      <c r="F30" s="462">
        <v>173</v>
      </c>
      <c r="G30" s="462"/>
      <c r="H30" s="462">
        <v>270</v>
      </c>
      <c r="I30" s="462"/>
      <c r="J30" s="462">
        <v>153</v>
      </c>
      <c r="K30" s="462"/>
      <c r="L30" s="462">
        <v>520</v>
      </c>
      <c r="M30" s="462"/>
      <c r="N30" s="462">
        <v>109</v>
      </c>
      <c r="O30" s="382"/>
      <c r="P30" s="383"/>
    </row>
    <row r="31" spans="1:19" s="431" customFormat="1" ht="9.75" customHeight="1">
      <c r="A31" s="429"/>
      <c r="B31" s="430"/>
      <c r="C31" s="1106" t="s">
        <v>357</v>
      </c>
      <c r="D31" s="398"/>
      <c r="E31" s="429"/>
      <c r="F31" s="462">
        <v>67</v>
      </c>
      <c r="G31" s="462"/>
      <c r="H31" s="462">
        <v>153</v>
      </c>
      <c r="I31" s="462"/>
      <c r="J31" s="462">
        <v>104</v>
      </c>
      <c r="K31" s="462"/>
      <c r="L31" s="462">
        <v>94</v>
      </c>
      <c r="M31" s="462"/>
      <c r="N31" s="462">
        <v>43</v>
      </c>
      <c r="O31" s="382"/>
      <c r="P31" s="383"/>
    </row>
    <row r="32" spans="1:19" s="431" customFormat="1" ht="3.75" customHeight="1">
      <c r="A32" s="429"/>
      <c r="B32" s="430"/>
      <c r="C32" s="1106"/>
      <c r="D32" s="398"/>
      <c r="E32" s="429"/>
      <c r="F32" s="459"/>
      <c r="G32" s="459"/>
      <c r="H32" s="459"/>
      <c r="I32" s="459"/>
      <c r="J32" s="459"/>
      <c r="K32" s="459"/>
      <c r="L32" s="459"/>
      <c r="M32" s="459"/>
      <c r="N32" s="459"/>
      <c r="O32" s="382"/>
      <c r="P32" s="383"/>
    </row>
    <row r="33" spans="1:16" s="468" customFormat="1" ht="12.75" customHeight="1">
      <c r="A33" s="442"/>
      <c r="B33" s="470"/>
      <c r="C33" s="1500" t="s">
        <v>223</v>
      </c>
      <c r="D33" s="1501"/>
      <c r="E33" s="376"/>
      <c r="F33" s="469"/>
      <c r="G33" s="469"/>
      <c r="H33" s="469"/>
      <c r="I33" s="469"/>
      <c r="J33" s="469"/>
      <c r="K33" s="469"/>
      <c r="L33" s="469"/>
      <c r="M33" s="469"/>
      <c r="N33" s="469"/>
      <c r="O33" s="382"/>
      <c r="P33" s="383"/>
    </row>
    <row r="34" spans="1:16" s="463" customFormat="1" ht="9.75" customHeight="1">
      <c r="A34" s="465"/>
      <c r="B34" s="466"/>
      <c r="C34" s="771" t="s">
        <v>80</v>
      </c>
      <c r="E34" s="466"/>
      <c r="F34" s="467"/>
      <c r="G34" s="467"/>
      <c r="H34" s="467"/>
      <c r="I34" s="467"/>
      <c r="J34" s="467"/>
      <c r="K34" s="467"/>
      <c r="L34" s="467"/>
      <c r="M34" s="467"/>
      <c r="N34" s="467"/>
      <c r="O34" s="438"/>
      <c r="P34" s="453"/>
    </row>
    <row r="35" spans="1:16" ht="10.5" customHeight="1">
      <c r="A35" s="376"/>
      <c r="B35" s="382"/>
      <c r="C35" s="1106" t="s">
        <v>355</v>
      </c>
      <c r="D35" s="398"/>
      <c r="E35" s="376"/>
      <c r="F35" s="459">
        <v>229</v>
      </c>
      <c r="G35" s="459"/>
      <c r="H35" s="459">
        <v>245</v>
      </c>
      <c r="I35" s="459"/>
      <c r="J35" s="459">
        <v>233</v>
      </c>
      <c r="K35" s="459"/>
      <c r="L35" s="459">
        <v>272</v>
      </c>
      <c r="M35" s="459"/>
      <c r="N35" s="459">
        <v>253</v>
      </c>
      <c r="O35" s="382"/>
      <c r="P35" s="383"/>
    </row>
    <row r="36" spans="1:16" s="431" customFormat="1" ht="10.5" customHeight="1">
      <c r="A36" s="429"/>
      <c r="B36" s="430"/>
      <c r="C36" s="1106" t="s">
        <v>356</v>
      </c>
      <c r="D36" s="398"/>
      <c r="E36" s="429"/>
      <c r="F36" s="459">
        <v>16723</v>
      </c>
      <c r="G36" s="459"/>
      <c r="H36" s="459">
        <v>18683</v>
      </c>
      <c r="I36" s="459"/>
      <c r="J36" s="459">
        <v>18747</v>
      </c>
      <c r="K36" s="459"/>
      <c r="L36" s="459">
        <v>13933</v>
      </c>
      <c r="M36" s="459"/>
      <c r="N36" s="459">
        <v>18137</v>
      </c>
      <c r="O36" s="382"/>
      <c r="P36" s="383"/>
    </row>
    <row r="37" spans="1:16" s="431" customFormat="1" ht="12" customHeight="1">
      <c r="A37" s="429"/>
      <c r="B37" s="430"/>
      <c r="C37" s="1106" t="s">
        <v>430</v>
      </c>
      <c r="D37" s="443"/>
      <c r="E37" s="429"/>
      <c r="F37" s="459">
        <v>2812</v>
      </c>
      <c r="G37" s="459"/>
      <c r="H37" s="459">
        <v>2011</v>
      </c>
      <c r="I37" s="459"/>
      <c r="J37" s="459">
        <v>2403</v>
      </c>
      <c r="K37" s="459"/>
      <c r="L37" s="459">
        <v>3006</v>
      </c>
      <c r="M37" s="459"/>
      <c r="N37" s="459">
        <v>2462</v>
      </c>
      <c r="O37" s="382"/>
      <c r="P37" s="383"/>
    </row>
    <row r="38" spans="1:16" s="431" customFormat="1" ht="12" customHeight="1">
      <c r="A38" s="429"/>
      <c r="B38" s="430"/>
      <c r="C38" s="1106" t="s">
        <v>429</v>
      </c>
      <c r="D38" s="443"/>
      <c r="E38" s="429"/>
      <c r="F38" s="421">
        <f>SUM(F39:F41)</f>
        <v>2812</v>
      </c>
      <c r="G38" s="421"/>
      <c r="H38" s="421">
        <f>SUM(H39:H41)</f>
        <v>2004</v>
      </c>
      <c r="I38" s="421"/>
      <c r="J38" s="421">
        <f>SUM(J39:J41)</f>
        <v>2403</v>
      </c>
      <c r="K38" s="421"/>
      <c r="L38" s="421">
        <f>SUM(L39:L41)</f>
        <v>2956</v>
      </c>
      <c r="M38" s="421"/>
      <c r="N38" s="421">
        <f>SUM(N39:N41)</f>
        <v>2462</v>
      </c>
      <c r="O38" s="382"/>
      <c r="P38" s="383"/>
    </row>
    <row r="39" spans="1:16" s="431" customFormat="1" ht="9.75" customHeight="1">
      <c r="A39" s="429"/>
      <c r="B39" s="430"/>
      <c r="C39" s="1106"/>
      <c r="D39" s="1110" t="s">
        <v>363</v>
      </c>
      <c r="E39" s="429"/>
      <c r="F39" s="462">
        <v>2704</v>
      </c>
      <c r="G39" s="462"/>
      <c r="H39" s="462">
        <v>1900</v>
      </c>
      <c r="I39" s="462"/>
      <c r="J39" s="462">
        <v>2291</v>
      </c>
      <c r="K39" s="462"/>
      <c r="L39" s="462">
        <v>2735</v>
      </c>
      <c r="M39" s="462"/>
      <c r="N39" s="462">
        <v>2250</v>
      </c>
      <c r="O39" s="382"/>
      <c r="P39" s="383"/>
    </row>
    <row r="40" spans="1:16" s="431" customFormat="1" ht="9.75" customHeight="1">
      <c r="A40" s="429"/>
      <c r="B40" s="430"/>
      <c r="C40" s="1106"/>
      <c r="D40" s="1110" t="s">
        <v>364</v>
      </c>
      <c r="E40" s="429"/>
      <c r="F40" s="462">
        <v>20</v>
      </c>
      <c r="G40" s="462">
        <v>0</v>
      </c>
      <c r="H40" s="462">
        <v>1</v>
      </c>
      <c r="I40" s="462">
        <v>0</v>
      </c>
      <c r="J40" s="462">
        <v>41</v>
      </c>
      <c r="K40" s="462">
        <v>0</v>
      </c>
      <c r="L40" s="462">
        <v>30</v>
      </c>
      <c r="M40" s="462">
        <v>0</v>
      </c>
      <c r="N40" s="462">
        <v>20</v>
      </c>
      <c r="O40" s="382"/>
      <c r="P40" s="383"/>
    </row>
    <row r="41" spans="1:16" s="431" customFormat="1" ht="9.75" customHeight="1">
      <c r="A41" s="429"/>
      <c r="B41" s="430"/>
      <c r="C41" s="1106"/>
      <c r="D41" s="1110" t="s">
        <v>365</v>
      </c>
      <c r="E41" s="429"/>
      <c r="F41" s="462">
        <v>88</v>
      </c>
      <c r="G41" s="462"/>
      <c r="H41" s="462">
        <v>103</v>
      </c>
      <c r="I41" s="462"/>
      <c r="J41" s="462">
        <v>71</v>
      </c>
      <c r="K41" s="462"/>
      <c r="L41" s="462">
        <v>191</v>
      </c>
      <c r="M41" s="462"/>
      <c r="N41" s="462">
        <v>192</v>
      </c>
      <c r="O41" s="382"/>
      <c r="P41" s="383"/>
    </row>
    <row r="42" spans="1:16" s="463" customFormat="1" ht="9" customHeight="1">
      <c r="A42" s="465"/>
      <c r="B42" s="466"/>
      <c r="C42" s="771" t="s">
        <v>358</v>
      </c>
      <c r="E42" s="465"/>
      <c r="F42" s="467"/>
      <c r="G42" s="467"/>
      <c r="H42" s="467"/>
      <c r="I42" s="467"/>
      <c r="J42" s="467"/>
      <c r="K42" s="467"/>
      <c r="L42" s="467"/>
      <c r="M42" s="467"/>
      <c r="N42" s="467"/>
      <c r="O42" s="438"/>
      <c r="P42" s="453"/>
    </row>
    <row r="43" spans="1:16" ht="10.5" customHeight="1">
      <c r="A43" s="376"/>
      <c r="B43" s="382"/>
      <c r="C43" s="1106" t="s">
        <v>355</v>
      </c>
      <c r="D43" s="398"/>
      <c r="E43" s="376"/>
      <c r="F43" s="462">
        <v>81</v>
      </c>
      <c r="G43" s="462"/>
      <c r="H43" s="462">
        <v>113</v>
      </c>
      <c r="I43" s="462"/>
      <c r="J43" s="462">
        <v>91</v>
      </c>
      <c r="K43" s="462"/>
      <c r="L43" s="462">
        <v>92</v>
      </c>
      <c r="M43" s="462"/>
      <c r="N43" s="462">
        <v>81</v>
      </c>
      <c r="O43" s="382"/>
      <c r="P43" s="383"/>
    </row>
    <row r="44" spans="1:16" s="431" customFormat="1" ht="12" customHeight="1">
      <c r="A44" s="429"/>
      <c r="B44" s="430"/>
      <c r="C44" s="1106" t="s">
        <v>356</v>
      </c>
      <c r="D44" s="398"/>
      <c r="E44" s="429"/>
      <c r="F44" s="462">
        <v>7595</v>
      </c>
      <c r="G44" s="462"/>
      <c r="H44" s="462">
        <v>5505</v>
      </c>
      <c r="I44" s="462"/>
      <c r="J44" s="462">
        <v>4781</v>
      </c>
      <c r="K44" s="462"/>
      <c r="L44" s="462">
        <v>3822</v>
      </c>
      <c r="M44" s="462"/>
      <c r="N44" s="462">
        <v>3563</v>
      </c>
      <c r="O44" s="382"/>
      <c r="P44" s="383"/>
    </row>
    <row r="45" spans="1:16" s="431" customFormat="1" ht="12" customHeight="1">
      <c r="A45" s="429"/>
      <c r="B45" s="430"/>
      <c r="C45" s="1106" t="s">
        <v>430</v>
      </c>
      <c r="D45" s="443"/>
      <c r="E45" s="429"/>
      <c r="F45" s="462">
        <v>829</v>
      </c>
      <c r="G45" s="462"/>
      <c r="H45" s="462">
        <v>972</v>
      </c>
      <c r="I45" s="462"/>
      <c r="J45" s="462">
        <v>1082</v>
      </c>
      <c r="K45" s="462"/>
      <c r="L45" s="462">
        <v>1036</v>
      </c>
      <c r="M45" s="462"/>
      <c r="N45" s="462">
        <v>722</v>
      </c>
      <c r="O45" s="382"/>
      <c r="P45" s="383"/>
    </row>
    <row r="46" spans="1:16" s="431" customFormat="1" ht="11.25" customHeight="1">
      <c r="A46" s="429"/>
      <c r="B46" s="430"/>
      <c r="C46" s="1106" t="s">
        <v>429</v>
      </c>
      <c r="D46" s="443"/>
      <c r="E46" s="429"/>
      <c r="F46" s="422">
        <f>723+19+87</f>
        <v>829</v>
      </c>
      <c r="G46" s="422"/>
      <c r="H46" s="422">
        <f>869+1+102</f>
        <v>972</v>
      </c>
      <c r="I46" s="422"/>
      <c r="J46" s="462">
        <f>1033+15+34</f>
        <v>1082</v>
      </c>
      <c r="K46" s="422"/>
      <c r="L46" s="462">
        <f>944+13+79</f>
        <v>1036</v>
      </c>
      <c r="M46" s="422"/>
      <c r="N46" s="462">
        <f>558+19+145</f>
        <v>722</v>
      </c>
      <c r="O46" s="382"/>
      <c r="P46" s="383"/>
    </row>
    <row r="47" spans="1:16" s="463" customFormat="1" ht="9" customHeight="1">
      <c r="A47" s="465"/>
      <c r="B47" s="466"/>
      <c r="C47" s="771" t="s">
        <v>359</v>
      </c>
      <c r="E47" s="465"/>
      <c r="F47" s="464"/>
      <c r="G47" s="464"/>
      <c r="H47" s="464"/>
      <c r="I47" s="464"/>
      <c r="K47" s="464"/>
      <c r="M47" s="464"/>
      <c r="O47" s="438"/>
      <c r="P47" s="453"/>
    </row>
    <row r="48" spans="1:16" ht="10.5" customHeight="1">
      <c r="A48" s="376"/>
      <c r="B48" s="382"/>
      <c r="C48" s="1106" t="s">
        <v>355</v>
      </c>
      <c r="D48" s="398"/>
      <c r="E48" s="376"/>
      <c r="F48" s="462">
        <v>18</v>
      </c>
      <c r="G48" s="462"/>
      <c r="H48" s="462">
        <v>17</v>
      </c>
      <c r="I48" s="462"/>
      <c r="J48" s="462">
        <v>41</v>
      </c>
      <c r="K48" s="462"/>
      <c r="L48" s="462">
        <v>39</v>
      </c>
      <c r="M48" s="462"/>
      <c r="N48" s="462">
        <v>49</v>
      </c>
      <c r="O48" s="382"/>
      <c r="P48" s="383"/>
    </row>
    <row r="49" spans="1:16" s="431" customFormat="1" ht="10.5" customHeight="1">
      <c r="A49" s="429"/>
      <c r="B49" s="430"/>
      <c r="C49" s="1106" t="s">
        <v>356</v>
      </c>
      <c r="D49" s="398"/>
      <c r="E49" s="429"/>
      <c r="F49" s="462">
        <v>583</v>
      </c>
      <c r="G49" s="462"/>
      <c r="H49" s="462">
        <v>548</v>
      </c>
      <c r="I49" s="462"/>
      <c r="J49" s="462">
        <v>809</v>
      </c>
      <c r="K49" s="462"/>
      <c r="L49" s="462">
        <v>1058</v>
      </c>
      <c r="M49" s="462"/>
      <c r="N49" s="462">
        <v>853</v>
      </c>
      <c r="O49" s="382"/>
      <c r="P49" s="383"/>
    </row>
    <row r="50" spans="1:16" s="431" customFormat="1" ht="12" customHeight="1">
      <c r="A50" s="429"/>
      <c r="B50" s="430"/>
      <c r="C50" s="1106" t="s">
        <v>430</v>
      </c>
      <c r="D50" s="443"/>
      <c r="E50" s="429"/>
      <c r="F50" s="462">
        <v>99</v>
      </c>
      <c r="G50" s="462"/>
      <c r="H50" s="462">
        <v>109</v>
      </c>
      <c r="I50" s="462"/>
      <c r="J50" s="462">
        <v>293</v>
      </c>
      <c r="K50" s="462"/>
      <c r="L50" s="462">
        <v>333</v>
      </c>
      <c r="M50" s="462"/>
      <c r="N50" s="462">
        <v>259</v>
      </c>
      <c r="O50" s="382"/>
      <c r="P50" s="383"/>
    </row>
    <row r="51" spans="1:16" s="431" customFormat="1" ht="12" customHeight="1">
      <c r="A51" s="429"/>
      <c r="B51" s="430"/>
      <c r="C51" s="1106" t="s">
        <v>429</v>
      </c>
      <c r="D51" s="443"/>
      <c r="E51" s="429"/>
      <c r="F51" s="422">
        <f>98+1</f>
        <v>99</v>
      </c>
      <c r="G51" s="422"/>
      <c r="H51" s="422">
        <f>101+1</f>
        <v>102</v>
      </c>
      <c r="I51" s="422"/>
      <c r="J51" s="422">
        <f>273+8+12</f>
        <v>293</v>
      </c>
      <c r="K51" s="422"/>
      <c r="L51" s="422">
        <f>282+51</f>
        <v>333</v>
      </c>
      <c r="M51" s="422"/>
      <c r="N51" s="422">
        <f>246+13</f>
        <v>259</v>
      </c>
      <c r="O51" s="382"/>
      <c r="P51" s="383"/>
    </row>
    <row r="52" spans="1:16" s="463" customFormat="1" ht="9" customHeight="1">
      <c r="A52" s="465"/>
      <c r="B52" s="466"/>
      <c r="C52" s="771" t="s">
        <v>360</v>
      </c>
      <c r="E52" s="465"/>
      <c r="F52" s="464"/>
      <c r="G52" s="464"/>
      <c r="H52" s="464"/>
      <c r="I52" s="464"/>
      <c r="J52" s="464"/>
      <c r="K52" s="464"/>
      <c r="L52" s="464"/>
      <c r="M52" s="464"/>
      <c r="N52" s="464"/>
      <c r="O52" s="438"/>
      <c r="P52" s="453"/>
    </row>
    <row r="53" spans="1:16" ht="10.5" customHeight="1">
      <c r="A53" s="376"/>
      <c r="B53" s="382"/>
      <c r="C53" s="1106" t="s">
        <v>355</v>
      </c>
      <c r="D53" s="398"/>
      <c r="E53" s="376"/>
      <c r="F53" s="462">
        <v>118</v>
      </c>
      <c r="G53" s="462"/>
      <c r="H53" s="462">
        <v>100</v>
      </c>
      <c r="I53" s="462"/>
      <c r="J53" s="462">
        <v>90</v>
      </c>
      <c r="K53" s="462"/>
      <c r="L53" s="462">
        <v>127</v>
      </c>
      <c r="M53" s="462"/>
      <c r="N53" s="462">
        <v>106</v>
      </c>
      <c r="O53" s="382"/>
      <c r="P53" s="383"/>
    </row>
    <row r="54" spans="1:16" s="431" customFormat="1" ht="10.5" customHeight="1">
      <c r="A54" s="429"/>
      <c r="B54" s="430"/>
      <c r="C54" s="1106" t="s">
        <v>356</v>
      </c>
      <c r="D54" s="398"/>
      <c r="E54" s="429"/>
      <c r="F54" s="462">
        <v>8119</v>
      </c>
      <c r="G54" s="462"/>
      <c r="H54" s="462">
        <v>12451</v>
      </c>
      <c r="I54" s="462"/>
      <c r="J54" s="462">
        <v>12968</v>
      </c>
      <c r="K54" s="462"/>
      <c r="L54" s="462">
        <v>8654</v>
      </c>
      <c r="M54" s="462"/>
      <c r="N54" s="462">
        <v>13304</v>
      </c>
      <c r="O54" s="382"/>
      <c r="P54" s="383"/>
    </row>
    <row r="55" spans="1:16" s="431" customFormat="1" ht="12" customHeight="1">
      <c r="A55" s="429"/>
      <c r="B55" s="430"/>
      <c r="C55" s="1106" t="s">
        <v>430</v>
      </c>
      <c r="D55" s="443"/>
      <c r="E55" s="429"/>
      <c r="F55" s="462">
        <v>1719</v>
      </c>
      <c r="G55" s="462"/>
      <c r="H55" s="462">
        <v>832</v>
      </c>
      <c r="I55" s="462"/>
      <c r="J55" s="462">
        <v>922</v>
      </c>
      <c r="K55" s="462"/>
      <c r="L55" s="462">
        <v>1531</v>
      </c>
      <c r="M55" s="462"/>
      <c r="N55" s="462">
        <v>1326</v>
      </c>
      <c r="O55" s="382"/>
      <c r="P55" s="383"/>
    </row>
    <row r="56" spans="1:16" s="431" customFormat="1" ht="12" customHeight="1">
      <c r="A56" s="429"/>
      <c r="B56" s="430"/>
      <c r="C56" s="1106" t="s">
        <v>429</v>
      </c>
      <c r="D56" s="443"/>
      <c r="E56" s="429"/>
      <c r="F56" s="422">
        <f>1718+1</f>
        <v>1719</v>
      </c>
      <c r="G56" s="422"/>
      <c r="H56" s="422">
        <v>832</v>
      </c>
      <c r="I56" s="422"/>
      <c r="J56" s="422">
        <f>891+6+25</f>
        <v>922</v>
      </c>
      <c r="K56" s="422"/>
      <c r="L56" s="422">
        <f>1465+17+49</f>
        <v>1531</v>
      </c>
      <c r="M56" s="422"/>
      <c r="N56" s="422">
        <f>1291+1+34</f>
        <v>1326</v>
      </c>
      <c r="O56" s="382"/>
      <c r="P56" s="383"/>
    </row>
    <row r="57" spans="1:16" s="463" customFormat="1" ht="9" customHeight="1">
      <c r="A57" s="465"/>
      <c r="B57" s="466"/>
      <c r="C57" s="771" t="s">
        <v>361</v>
      </c>
      <c r="E57" s="465"/>
      <c r="F57" s="464"/>
      <c r="G57" s="464"/>
      <c r="H57" s="464"/>
      <c r="I57" s="464"/>
      <c r="J57" s="464"/>
      <c r="K57" s="464"/>
      <c r="L57" s="464"/>
      <c r="M57" s="464"/>
      <c r="N57" s="464"/>
      <c r="O57" s="438"/>
      <c r="P57" s="453"/>
    </row>
    <row r="58" spans="1:16" ht="10.5" customHeight="1">
      <c r="A58" s="376"/>
      <c r="B58" s="382"/>
      <c r="C58" s="1106" t="s">
        <v>355</v>
      </c>
      <c r="D58" s="398"/>
      <c r="E58" s="376"/>
      <c r="F58" s="462">
        <v>8</v>
      </c>
      <c r="G58" s="462"/>
      <c r="H58" s="462">
        <v>3</v>
      </c>
      <c r="I58" s="462"/>
      <c r="J58" s="462">
        <v>4</v>
      </c>
      <c r="K58" s="462"/>
      <c r="L58" s="462">
        <v>6</v>
      </c>
      <c r="M58" s="462"/>
      <c r="N58" s="462">
        <v>3</v>
      </c>
      <c r="O58" s="382"/>
      <c r="P58" s="383"/>
    </row>
    <row r="59" spans="1:16" s="431" customFormat="1" ht="10.5" customHeight="1">
      <c r="A59" s="429"/>
      <c r="B59" s="430"/>
      <c r="C59" s="1106" t="s">
        <v>356</v>
      </c>
      <c r="D59" s="398"/>
      <c r="E59" s="429"/>
      <c r="F59" s="462">
        <v>281</v>
      </c>
      <c r="G59" s="462"/>
      <c r="H59" s="462">
        <v>38</v>
      </c>
      <c r="I59" s="462"/>
      <c r="J59" s="462">
        <v>92</v>
      </c>
      <c r="K59" s="462"/>
      <c r="L59" s="462">
        <v>139</v>
      </c>
      <c r="M59" s="462"/>
      <c r="N59" s="462">
        <v>45</v>
      </c>
      <c r="O59" s="382"/>
      <c r="P59" s="383"/>
    </row>
    <row r="60" spans="1:16" s="431" customFormat="1" ht="12" customHeight="1">
      <c r="A60" s="429"/>
      <c r="B60" s="430"/>
      <c r="C60" s="1106" t="s">
        <v>430</v>
      </c>
      <c r="D60" s="443"/>
      <c r="E60" s="429"/>
      <c r="F60" s="462">
        <v>84</v>
      </c>
      <c r="G60" s="462"/>
      <c r="H60" s="462">
        <v>25</v>
      </c>
      <c r="I60" s="462"/>
      <c r="J60" s="462">
        <v>60</v>
      </c>
      <c r="K60" s="462"/>
      <c r="L60" s="462">
        <v>63</v>
      </c>
      <c r="M60" s="462"/>
      <c r="N60" s="462">
        <v>28</v>
      </c>
      <c r="O60" s="382"/>
      <c r="P60" s="383"/>
    </row>
    <row r="61" spans="1:16" s="431" customFormat="1" ht="12" customHeight="1">
      <c r="A61" s="429"/>
      <c r="B61" s="430"/>
      <c r="C61" s="1106" t="s">
        <v>429</v>
      </c>
      <c r="D61" s="443"/>
      <c r="E61" s="429"/>
      <c r="F61" s="462">
        <v>84</v>
      </c>
      <c r="G61" s="422"/>
      <c r="H61" s="462">
        <v>25</v>
      </c>
      <c r="I61" s="422"/>
      <c r="J61" s="462">
        <v>60</v>
      </c>
      <c r="K61" s="422"/>
      <c r="L61" s="462">
        <f>51+12</f>
        <v>63</v>
      </c>
      <c r="M61" s="422"/>
      <c r="N61" s="462">
        <v>28</v>
      </c>
      <c r="O61" s="382"/>
      <c r="P61" s="383"/>
    </row>
    <row r="62" spans="1:16" s="463" customFormat="1" ht="9" customHeight="1">
      <c r="A62" s="465"/>
      <c r="B62" s="466"/>
      <c r="C62" s="771" t="s">
        <v>362</v>
      </c>
      <c r="E62" s="465"/>
      <c r="F62" s="464"/>
      <c r="G62" s="464"/>
      <c r="H62" s="464"/>
      <c r="I62" s="464"/>
      <c r="J62" s="464"/>
      <c r="K62" s="464"/>
      <c r="L62" s="464"/>
      <c r="M62" s="464"/>
      <c r="N62" s="464"/>
      <c r="O62" s="438"/>
      <c r="P62" s="453"/>
    </row>
    <row r="63" spans="1:16" ht="10.5" customHeight="1">
      <c r="A63" s="376"/>
      <c r="B63" s="382"/>
      <c r="C63" s="1106" t="s">
        <v>355</v>
      </c>
      <c r="D63" s="398"/>
      <c r="E63" s="376"/>
      <c r="F63" s="462">
        <v>4</v>
      </c>
      <c r="G63" s="462"/>
      <c r="H63" s="462">
        <v>12</v>
      </c>
      <c r="I63" s="462"/>
      <c r="J63" s="462">
        <v>7</v>
      </c>
      <c r="K63" s="462"/>
      <c r="L63" s="462">
        <v>8</v>
      </c>
      <c r="M63" s="462"/>
      <c r="N63" s="462">
        <v>14</v>
      </c>
      <c r="O63" s="382"/>
      <c r="P63" s="383"/>
    </row>
    <row r="64" spans="1:16" s="431" customFormat="1" ht="10.5" customHeight="1">
      <c r="A64" s="429"/>
      <c r="B64" s="430"/>
      <c r="C64" s="1106" t="s">
        <v>356</v>
      </c>
      <c r="D64" s="398"/>
      <c r="E64" s="429"/>
      <c r="F64" s="462">
        <v>145</v>
      </c>
      <c r="G64" s="462"/>
      <c r="H64" s="462">
        <v>141</v>
      </c>
      <c r="I64" s="462"/>
      <c r="J64" s="462">
        <v>97</v>
      </c>
      <c r="K64" s="462"/>
      <c r="L64" s="462">
        <v>260</v>
      </c>
      <c r="M64" s="462"/>
      <c r="N64" s="462">
        <v>372</v>
      </c>
      <c r="O64" s="382"/>
      <c r="P64" s="383"/>
    </row>
    <row r="65" spans="1:28" s="431" customFormat="1" ht="12" customHeight="1">
      <c r="A65" s="429"/>
      <c r="B65" s="430"/>
      <c r="C65" s="1106" t="s">
        <v>430</v>
      </c>
      <c r="D65" s="443"/>
      <c r="E65" s="429"/>
      <c r="F65" s="462">
        <v>81</v>
      </c>
      <c r="G65" s="462"/>
      <c r="H65" s="462">
        <v>73</v>
      </c>
      <c r="I65" s="462"/>
      <c r="J65" s="462">
        <v>46</v>
      </c>
      <c r="K65" s="462"/>
      <c r="L65" s="462">
        <v>43</v>
      </c>
      <c r="M65" s="462"/>
      <c r="N65" s="462">
        <v>127</v>
      </c>
      <c r="O65" s="382"/>
      <c r="P65" s="383"/>
    </row>
    <row r="66" spans="1:28" s="431" customFormat="1" ht="12" customHeight="1">
      <c r="A66" s="429"/>
      <c r="B66" s="430"/>
      <c r="C66" s="1106" t="s">
        <v>429</v>
      </c>
      <c r="D66" s="443"/>
      <c r="E66" s="429"/>
      <c r="F66" s="462">
        <v>81</v>
      </c>
      <c r="G66" s="422"/>
      <c r="H66" s="462">
        <v>73</v>
      </c>
      <c r="I66" s="422"/>
      <c r="J66" s="462">
        <f>34+12</f>
        <v>46</v>
      </c>
      <c r="K66" s="422"/>
      <c r="L66" s="462">
        <v>43</v>
      </c>
      <c r="M66" s="422"/>
      <c r="N66" s="462">
        <v>127</v>
      </c>
      <c r="O66" s="382"/>
      <c r="P66" s="383"/>
    </row>
    <row r="67" spans="1:28" ht="2.25" customHeight="1">
      <c r="A67" s="376"/>
      <c r="B67" s="382"/>
      <c r="C67" s="237"/>
      <c r="D67" s="1502"/>
      <c r="E67" s="1502"/>
      <c r="F67" s="1502"/>
      <c r="G67" s="1502"/>
      <c r="H67" s="1502"/>
      <c r="I67" s="1502"/>
      <c r="J67" s="1502"/>
      <c r="K67" s="1077"/>
      <c r="L67" s="1077"/>
      <c r="M67" s="1077"/>
      <c r="N67" s="1077"/>
      <c r="O67" s="428"/>
      <c r="P67" s="397"/>
      <c r="Q67" s="423"/>
      <c r="R67" s="1495"/>
      <c r="S67" s="1495"/>
      <c r="T67" s="1495"/>
      <c r="U67" s="1075"/>
      <c r="V67" s="1075"/>
      <c r="W67" s="1075"/>
      <c r="X67" s="1075"/>
      <c r="Y67" s="1075"/>
      <c r="Z67" s="1075"/>
      <c r="AA67" s="1075"/>
      <c r="AB67" s="1075" t="s">
        <v>82</v>
      </c>
    </row>
    <row r="68" spans="1:28" ht="13.5" customHeight="1">
      <c r="A68" s="376"/>
      <c r="B68" s="382"/>
      <c r="C68" s="458" t="s">
        <v>264</v>
      </c>
      <c r="D68" s="457"/>
      <c r="E68" s="887"/>
      <c r="F68" s="887"/>
      <c r="G68" s="887"/>
      <c r="H68" s="887"/>
      <c r="I68" s="887"/>
      <c r="J68" s="887"/>
      <c r="K68" s="887"/>
      <c r="L68" s="887"/>
      <c r="M68" s="887"/>
      <c r="N68" s="888"/>
      <c r="O68" s="428"/>
      <c r="P68" s="454"/>
      <c r="Q68" s="454"/>
      <c r="R68" s="454"/>
      <c r="S68" s="454"/>
      <c r="T68" s="454"/>
      <c r="U68" s="454"/>
      <c r="V68" s="454"/>
      <c r="W68" s="454"/>
      <c r="X68" s="454"/>
      <c r="Y68" s="454"/>
      <c r="Z68" s="454"/>
      <c r="AA68" s="454"/>
      <c r="AB68" s="454"/>
    </row>
    <row r="69" spans="1:28" ht="3.75" customHeight="1">
      <c r="A69" s="376"/>
      <c r="B69" s="382"/>
      <c r="C69" s="456"/>
      <c r="D69" s="455"/>
      <c r="E69" s="454"/>
      <c r="F69" s="454"/>
      <c r="G69" s="454"/>
      <c r="H69" s="454"/>
      <c r="I69" s="454"/>
      <c r="J69" s="454"/>
      <c r="K69" s="454"/>
      <c r="L69" s="454"/>
      <c r="M69" s="454"/>
      <c r="N69" s="454"/>
      <c r="O69" s="428"/>
      <c r="P69" s="454"/>
      <c r="Q69" s="454"/>
      <c r="R69" s="454"/>
      <c r="S69" s="454"/>
      <c r="T69" s="454"/>
      <c r="U69" s="454"/>
      <c r="V69" s="454"/>
      <c r="W69" s="454"/>
      <c r="X69" s="454"/>
      <c r="Y69" s="454"/>
      <c r="Z69" s="454"/>
      <c r="AA69" s="454"/>
      <c r="AB69" s="454"/>
    </row>
    <row r="70" spans="1:28" ht="12.75" customHeight="1">
      <c r="A70" s="376"/>
      <c r="B70" s="382"/>
      <c r="C70" s="1500" t="s">
        <v>223</v>
      </c>
      <c r="D70" s="1501"/>
      <c r="E70" s="423"/>
      <c r="F70" s="236">
        <v>2007</v>
      </c>
      <c r="G70" s="1075"/>
      <c r="H70" s="236">
        <v>2008</v>
      </c>
      <c r="I70" s="1075"/>
      <c r="J70" s="236">
        <v>2009</v>
      </c>
      <c r="K70" s="1075"/>
      <c r="L70" s="236">
        <v>2010</v>
      </c>
      <c r="M70" s="1075"/>
      <c r="N70" s="236">
        <v>2011</v>
      </c>
      <c r="O70" s="428"/>
      <c r="P70" s="382"/>
      <c r="Q70" s="433"/>
      <c r="R70" s="433"/>
      <c r="S70" s="433"/>
      <c r="T70" s="433"/>
      <c r="U70" s="433"/>
      <c r="V70" s="433"/>
      <c r="W70" s="433"/>
      <c r="X70" s="433"/>
      <c r="Y70" s="433"/>
      <c r="Z70" s="433"/>
      <c r="AA70" s="433"/>
      <c r="AB70" s="433"/>
    </row>
    <row r="71" spans="1:28" ht="11.25" customHeight="1">
      <c r="A71" s="376"/>
      <c r="B71" s="382"/>
      <c r="C71" s="1106" t="s">
        <v>355</v>
      </c>
      <c r="D71" s="1106"/>
      <c r="E71" s="423"/>
      <c r="F71" s="421">
        <v>155</v>
      </c>
      <c r="G71" s="525"/>
      <c r="H71" s="421">
        <v>231</v>
      </c>
      <c r="I71" s="525"/>
      <c r="J71" s="421">
        <v>379</v>
      </c>
      <c r="K71" s="525"/>
      <c r="L71" s="421">
        <v>294</v>
      </c>
      <c r="M71" s="525"/>
      <c r="N71" s="421">
        <v>641</v>
      </c>
      <c r="O71" s="428"/>
      <c r="P71" s="382"/>
      <c r="Q71" s="433"/>
      <c r="R71" s="433"/>
      <c r="S71" s="433"/>
      <c r="T71" s="433"/>
      <c r="U71" s="433"/>
      <c r="V71" s="433"/>
      <c r="W71" s="433"/>
      <c r="X71" s="433"/>
      <c r="Y71" s="433"/>
      <c r="Z71" s="433"/>
      <c r="AA71" s="433"/>
      <c r="AB71" s="433"/>
    </row>
    <row r="72" spans="1:28" ht="10.5" customHeight="1">
      <c r="A72" s="376"/>
      <c r="B72" s="382"/>
      <c r="C72" s="1106" t="s">
        <v>356</v>
      </c>
      <c r="D72" s="1106"/>
      <c r="E72" s="423"/>
      <c r="F72" s="421">
        <v>17526</v>
      </c>
      <c r="G72" s="525"/>
      <c r="H72" s="421">
        <v>15312</v>
      </c>
      <c r="I72" s="525"/>
      <c r="J72" s="421">
        <v>37591</v>
      </c>
      <c r="K72" s="525"/>
      <c r="L72" s="421">
        <v>22480</v>
      </c>
      <c r="M72" s="525"/>
      <c r="N72" s="421">
        <v>34777</v>
      </c>
      <c r="O72" s="428"/>
      <c r="P72" s="382"/>
    </row>
    <row r="73" spans="1:28" ht="12" customHeight="1">
      <c r="A73" s="376"/>
      <c r="B73" s="382"/>
      <c r="C73" s="1106" t="s">
        <v>430</v>
      </c>
      <c r="D73" s="443"/>
      <c r="E73" s="423"/>
      <c r="F73" s="421">
        <v>2687</v>
      </c>
      <c r="G73" s="525"/>
      <c r="H73" s="421">
        <v>3743</v>
      </c>
      <c r="I73" s="525"/>
      <c r="J73" s="421">
        <v>5814</v>
      </c>
      <c r="K73" s="525"/>
      <c r="L73" s="421">
        <v>3729</v>
      </c>
      <c r="M73" s="525"/>
      <c r="N73" s="421">
        <v>6922</v>
      </c>
      <c r="O73" s="428"/>
      <c r="P73" s="382"/>
    </row>
    <row r="74" spans="1:28" ht="12" customHeight="1">
      <c r="A74" s="376"/>
      <c r="B74" s="382"/>
      <c r="C74" s="1106" t="s">
        <v>429</v>
      </c>
      <c r="D74" s="443"/>
      <c r="E74" s="423"/>
      <c r="F74" s="421">
        <f t="shared" ref="F74:N74" si="0">SUM(F75:F77)</f>
        <v>2625</v>
      </c>
      <c r="G74" s="525">
        <f t="shared" si="0"/>
        <v>0</v>
      </c>
      <c r="H74" s="421">
        <f t="shared" si="0"/>
        <v>3745</v>
      </c>
      <c r="I74" s="525">
        <f t="shared" si="0"/>
        <v>0</v>
      </c>
      <c r="J74" s="421">
        <f t="shared" si="0"/>
        <v>5779</v>
      </c>
      <c r="K74" s="525">
        <f t="shared" si="0"/>
        <v>0</v>
      </c>
      <c r="L74" s="421">
        <f t="shared" si="0"/>
        <v>3729</v>
      </c>
      <c r="M74" s="525">
        <f t="shared" si="0"/>
        <v>0</v>
      </c>
      <c r="N74" s="421">
        <f t="shared" si="0"/>
        <v>6923</v>
      </c>
      <c r="O74" s="428"/>
      <c r="P74" s="382"/>
    </row>
    <row r="75" spans="1:28" ht="10.5" customHeight="1">
      <c r="A75" s="376"/>
      <c r="B75" s="382"/>
      <c r="C75" s="237"/>
      <c r="D75" s="436" t="s">
        <v>363</v>
      </c>
      <c r="E75" s="423"/>
      <c r="F75" s="422">
        <v>2289</v>
      </c>
      <c r="G75" s="525"/>
      <c r="H75" s="422">
        <v>3538</v>
      </c>
      <c r="I75" s="525"/>
      <c r="J75" s="422">
        <v>5522</v>
      </c>
      <c r="K75" s="525"/>
      <c r="L75" s="422">
        <v>3462</v>
      </c>
      <c r="M75" s="525"/>
      <c r="N75" s="422">
        <v>6526</v>
      </c>
      <c r="O75" s="428"/>
      <c r="P75" s="382"/>
    </row>
    <row r="76" spans="1:28" ht="10.5" customHeight="1">
      <c r="A76" s="376"/>
      <c r="B76" s="382"/>
      <c r="C76" s="237"/>
      <c r="D76" s="436" t="s">
        <v>364</v>
      </c>
      <c r="E76" s="423"/>
      <c r="F76" s="422">
        <v>224</v>
      </c>
      <c r="G76" s="525"/>
      <c r="H76" s="422">
        <v>167</v>
      </c>
      <c r="I76" s="525"/>
      <c r="J76" s="422">
        <v>208</v>
      </c>
      <c r="K76" s="525"/>
      <c r="L76" s="422">
        <v>73</v>
      </c>
      <c r="M76" s="525"/>
      <c r="N76" s="422">
        <v>224</v>
      </c>
      <c r="O76" s="382"/>
      <c r="P76" s="383"/>
    </row>
    <row r="77" spans="1:28" ht="10.5" customHeight="1">
      <c r="A77" s="376"/>
      <c r="B77" s="382"/>
      <c r="C77" s="237"/>
      <c r="D77" s="436" t="s">
        <v>365</v>
      </c>
      <c r="E77" s="423"/>
      <c r="F77" s="422">
        <v>112</v>
      </c>
      <c r="G77" s="525"/>
      <c r="H77" s="422">
        <v>40</v>
      </c>
      <c r="I77" s="525"/>
      <c r="J77" s="422">
        <v>49</v>
      </c>
      <c r="K77" s="525"/>
      <c r="L77" s="422">
        <v>194</v>
      </c>
      <c r="M77" s="525"/>
      <c r="N77" s="422">
        <v>173</v>
      </c>
      <c r="O77" s="382"/>
      <c r="P77" s="383"/>
    </row>
    <row r="78" spans="1:28" ht="21.75" hidden="1" customHeight="1" thickBot="1">
      <c r="A78" s="376"/>
      <c r="B78" s="382"/>
      <c r="C78" s="237"/>
      <c r="D78" s="1077"/>
      <c r="E78" s="1077"/>
      <c r="F78" s="1077"/>
      <c r="G78" s="1077"/>
      <c r="H78" s="1077"/>
      <c r="I78" s="1077"/>
      <c r="J78" s="1077"/>
      <c r="K78" s="1077"/>
      <c r="L78" s="1077"/>
      <c r="M78" s="1077"/>
      <c r="N78" s="1075" t="s">
        <v>82</v>
      </c>
      <c r="O78" s="382"/>
      <c r="P78" s="383"/>
    </row>
    <row r="79" spans="1:28" ht="13.5" hidden="1" customHeight="1" thickBot="1">
      <c r="A79" s="376"/>
      <c r="B79" s="382"/>
      <c r="C79" s="441" t="s">
        <v>629</v>
      </c>
      <c r="D79" s="461"/>
      <c r="E79" s="461"/>
      <c r="F79" s="461"/>
      <c r="G79" s="461"/>
      <c r="H79" s="461"/>
      <c r="I79" s="461"/>
      <c r="J79" s="461"/>
      <c r="K79" s="461"/>
      <c r="L79" s="461"/>
      <c r="M79" s="461"/>
      <c r="N79" s="460"/>
      <c r="O79" s="382"/>
      <c r="P79" s="383"/>
    </row>
    <row r="80" spans="1:28" ht="4.5" hidden="1" customHeight="1">
      <c r="A80" s="376"/>
      <c r="B80" s="382"/>
      <c r="C80" s="382"/>
      <c r="D80" s="382"/>
      <c r="E80" s="382"/>
      <c r="F80" s="901"/>
      <c r="G80" s="901"/>
      <c r="H80" s="901"/>
      <c r="I80" s="901"/>
      <c r="J80" s="901"/>
      <c r="K80" s="901"/>
      <c r="L80" s="901"/>
      <c r="M80" s="901"/>
      <c r="N80" s="901"/>
      <c r="O80" s="382"/>
      <c r="P80" s="383"/>
    </row>
    <row r="81" spans="1:17" s="389" customFormat="1" ht="13.5" hidden="1" customHeight="1">
      <c r="A81" s="386"/>
      <c r="B81" s="388"/>
      <c r="C81" s="458" t="s">
        <v>630</v>
      </c>
      <c r="D81" s="457"/>
      <c r="E81" s="887"/>
      <c r="F81" s="887"/>
      <c r="G81" s="887"/>
      <c r="H81" s="887"/>
      <c r="I81" s="887"/>
      <c r="J81" s="1503"/>
      <c r="K81" s="1503"/>
      <c r="L81" s="1503"/>
      <c r="M81" s="1503"/>
      <c r="N81" s="1504"/>
      <c r="O81" s="382"/>
      <c r="P81" s="383"/>
    </row>
    <row r="82" spans="1:17" ht="4.5" hidden="1" customHeight="1">
      <c r="A82" s="376"/>
      <c r="B82" s="382"/>
      <c r="C82" s="382"/>
      <c r="D82" s="382"/>
      <c r="E82" s="382"/>
      <c r="F82" s="901"/>
      <c r="G82" s="901"/>
      <c r="H82" s="901"/>
      <c r="I82" s="901"/>
      <c r="J82" s="901"/>
      <c r="K82" s="901"/>
      <c r="L82" s="901"/>
      <c r="M82" s="901"/>
      <c r="N82" s="901"/>
      <c r="O82" s="382"/>
      <c r="P82" s="383"/>
    </row>
    <row r="83" spans="1:17" ht="12" hidden="1" customHeight="1">
      <c r="A83" s="376"/>
      <c r="B83" s="382"/>
      <c r="C83" s="395"/>
      <c r="D83" s="394"/>
      <c r="E83" s="1192"/>
      <c r="F83" s="1505">
        <v>2008</v>
      </c>
      <c r="G83" s="1505"/>
      <c r="H83" s="1505"/>
      <c r="I83" s="1505"/>
      <c r="J83" s="1505"/>
      <c r="K83" s="1505"/>
      <c r="L83" s="1505"/>
      <c r="M83" s="891"/>
      <c r="N83" s="1081">
        <v>2009</v>
      </c>
      <c r="O83" s="382"/>
      <c r="P83" s="383"/>
    </row>
    <row r="84" spans="1:17" ht="12.75" hidden="1" customHeight="1">
      <c r="A84" s="376"/>
      <c r="B84" s="382"/>
      <c r="C84" s="395"/>
      <c r="D84" s="394"/>
      <c r="E84" s="376"/>
      <c r="F84" s="1081" t="s">
        <v>261</v>
      </c>
      <c r="G84" s="1193"/>
      <c r="H84" s="1081" t="s">
        <v>262</v>
      </c>
      <c r="I84" s="891"/>
      <c r="J84" s="1081" t="s">
        <v>263</v>
      </c>
      <c r="K84" s="1193"/>
      <c r="L84" s="1081" t="s">
        <v>260</v>
      </c>
      <c r="M84" s="891"/>
      <c r="N84" s="1081" t="s">
        <v>631</v>
      </c>
      <c r="O84" s="382"/>
      <c r="P84" s="383"/>
    </row>
    <row r="85" spans="1:17" ht="12" hidden="1" customHeight="1">
      <c r="A85" s="376"/>
      <c r="B85" s="382"/>
      <c r="C85" s="771" t="s">
        <v>632</v>
      </c>
      <c r="D85" s="1194"/>
      <c r="E85" s="376"/>
      <c r="F85" s="1195"/>
      <c r="G85" s="1195"/>
      <c r="H85" s="1195"/>
      <c r="I85" s="1195"/>
      <c r="J85" s="1195"/>
      <c r="K85" s="1195"/>
      <c r="L85" s="1195"/>
      <c r="M85" s="1195"/>
      <c r="N85" s="1195"/>
      <c r="O85" s="382"/>
      <c r="P85" s="383"/>
    </row>
    <row r="86" spans="1:17" ht="13.5" hidden="1" customHeight="1">
      <c r="A86" s="376"/>
      <c r="B86" s="382"/>
      <c r="C86" s="289" t="s">
        <v>355</v>
      </c>
      <c r="D86" s="544"/>
      <c r="E86" s="376"/>
      <c r="F86" s="459" t="s">
        <v>9</v>
      </c>
      <c r="G86" s="1195"/>
      <c r="H86" s="459">
        <v>4</v>
      </c>
      <c r="I86" s="459"/>
      <c r="J86" s="459">
        <v>4</v>
      </c>
      <c r="K86" s="459"/>
      <c r="L86" s="459">
        <v>5</v>
      </c>
      <c r="M86" s="459"/>
      <c r="N86" s="459">
        <v>1</v>
      </c>
      <c r="O86" s="382"/>
      <c r="P86" s="383"/>
    </row>
    <row r="87" spans="1:17" s="1163" customFormat="1" ht="13.5" hidden="1" customHeight="1">
      <c r="A87" s="1158"/>
      <c r="B87" s="394"/>
      <c r="C87" s="1106" t="s">
        <v>356</v>
      </c>
      <c r="D87" s="544"/>
      <c r="E87" s="1158"/>
      <c r="F87" s="459" t="s">
        <v>9</v>
      </c>
      <c r="G87" s="1196"/>
      <c r="H87" s="459">
        <v>127</v>
      </c>
      <c r="I87" s="459"/>
      <c r="J87" s="459">
        <v>60</v>
      </c>
      <c r="K87" s="459"/>
      <c r="L87" s="459">
        <v>122</v>
      </c>
      <c r="M87" s="459"/>
      <c r="N87" s="459">
        <v>46</v>
      </c>
      <c r="O87" s="382"/>
      <c r="P87" s="383"/>
    </row>
    <row r="88" spans="1:17" s="1200" customFormat="1" ht="13.5" hidden="1" customHeight="1">
      <c r="A88" s="1197"/>
      <c r="B88" s="1198"/>
      <c r="C88" s="1496" t="s">
        <v>633</v>
      </c>
      <c r="D88" s="1496"/>
      <c r="E88" s="1197"/>
      <c r="F88" s="459" t="s">
        <v>9</v>
      </c>
      <c r="G88" s="1199"/>
      <c r="H88" s="459">
        <v>59</v>
      </c>
      <c r="I88" s="459"/>
      <c r="J88" s="459">
        <v>52</v>
      </c>
      <c r="K88" s="459"/>
      <c r="L88" s="459">
        <v>58</v>
      </c>
      <c r="M88" s="459"/>
      <c r="N88" s="459">
        <v>46</v>
      </c>
      <c r="O88" s="382"/>
      <c r="P88" s="383"/>
    </row>
    <row r="89" spans="1:17" s="1163" customFormat="1" ht="3.75" hidden="1" customHeight="1">
      <c r="A89" s="1158"/>
      <c r="B89" s="394"/>
      <c r="C89" s="544"/>
      <c r="D89" s="544"/>
      <c r="E89" s="1158"/>
      <c r="F89" s="404"/>
      <c r="G89" s="1196"/>
      <c r="H89" s="404"/>
      <c r="I89" s="404"/>
      <c r="J89" s="404"/>
      <c r="K89" s="404"/>
      <c r="L89" s="404"/>
      <c r="M89" s="404"/>
      <c r="N89" s="404"/>
      <c r="O89" s="382"/>
      <c r="P89" s="383"/>
    </row>
    <row r="90" spans="1:17" s="1163" customFormat="1" ht="12" hidden="1" customHeight="1">
      <c r="A90" s="1158"/>
      <c r="B90" s="394"/>
      <c r="C90" s="771" t="s">
        <v>634</v>
      </c>
      <c r="D90" s="1201"/>
      <c r="E90" s="1158"/>
      <c r="F90" s="404"/>
      <c r="G90" s="1196"/>
      <c r="H90" s="404"/>
      <c r="I90" s="404"/>
      <c r="J90" s="404"/>
      <c r="K90" s="404"/>
      <c r="L90" s="404"/>
      <c r="M90" s="404"/>
      <c r="N90" s="404"/>
      <c r="O90" s="382"/>
      <c r="P90" s="383"/>
    </row>
    <row r="91" spans="1:17" s="1163" customFormat="1" ht="13.5" hidden="1" customHeight="1">
      <c r="A91" s="1158"/>
      <c r="B91" s="394"/>
      <c r="C91" s="289" t="s">
        <v>355</v>
      </c>
      <c r="D91" s="544"/>
      <c r="E91" s="1158"/>
      <c r="F91" s="459">
        <v>5</v>
      </c>
      <c r="G91" s="1196"/>
      <c r="H91" s="459">
        <v>5</v>
      </c>
      <c r="I91" s="459"/>
      <c r="J91" s="459">
        <v>4</v>
      </c>
      <c r="K91" s="459"/>
      <c r="L91" s="459">
        <v>9</v>
      </c>
      <c r="M91" s="459"/>
      <c r="N91" s="459">
        <v>1</v>
      </c>
      <c r="O91" s="382"/>
      <c r="P91" s="383"/>
    </row>
    <row r="92" spans="1:17" s="1163" customFormat="1" ht="13.5" hidden="1" customHeight="1">
      <c r="A92" s="1158"/>
      <c r="B92" s="394"/>
      <c r="C92" s="1106" t="s">
        <v>356</v>
      </c>
      <c r="D92" s="544"/>
      <c r="E92" s="1158"/>
      <c r="F92" s="459">
        <v>334</v>
      </c>
      <c r="G92" s="1196"/>
      <c r="H92" s="459">
        <v>849</v>
      </c>
      <c r="I92" s="459"/>
      <c r="J92" s="459">
        <v>35</v>
      </c>
      <c r="K92" s="459"/>
      <c r="L92" s="459">
        <v>986</v>
      </c>
      <c r="M92" s="459"/>
      <c r="N92" s="459">
        <v>21</v>
      </c>
      <c r="O92" s="382"/>
      <c r="P92" s="383"/>
    </row>
    <row r="93" spans="1:17" s="1200" customFormat="1" ht="13.5" hidden="1" customHeight="1">
      <c r="A93" s="1197"/>
      <c r="B93" s="1198"/>
      <c r="C93" s="1496" t="s">
        <v>635</v>
      </c>
      <c r="D93" s="1496"/>
      <c r="E93" s="1197"/>
      <c r="F93" s="459">
        <v>120</v>
      </c>
      <c r="G93" s="1199"/>
      <c r="H93" s="459">
        <v>171</v>
      </c>
      <c r="I93" s="459"/>
      <c r="J93" s="459">
        <v>35</v>
      </c>
      <c r="K93" s="459"/>
      <c r="L93" s="459">
        <v>717</v>
      </c>
      <c r="M93" s="459"/>
      <c r="N93" s="459">
        <v>13</v>
      </c>
      <c r="O93" s="382"/>
      <c r="P93" s="383"/>
    </row>
    <row r="94" spans="1:17" s="1163" customFormat="1" ht="3.75" hidden="1" customHeight="1">
      <c r="A94" s="1158"/>
      <c r="B94" s="394"/>
      <c r="C94" s="544"/>
      <c r="D94" s="544"/>
      <c r="E94" s="1158"/>
      <c r="F94" s="404"/>
      <c r="G94" s="1196"/>
      <c r="H94" s="404"/>
      <c r="I94" s="404"/>
      <c r="J94" s="404"/>
      <c r="K94" s="404"/>
      <c r="L94" s="404"/>
      <c r="M94" s="404"/>
      <c r="N94" s="404"/>
      <c r="O94" s="382"/>
      <c r="P94" s="383"/>
    </row>
    <row r="95" spans="1:17" s="1163" customFormat="1" ht="12" hidden="1" customHeight="1">
      <c r="A95" s="1158"/>
      <c r="B95" s="394"/>
      <c r="C95" s="771" t="s">
        <v>636</v>
      </c>
      <c r="D95" s="1201"/>
      <c r="E95" s="1158"/>
      <c r="F95" s="404"/>
      <c r="G95" s="1196"/>
      <c r="H95" s="404"/>
      <c r="I95" s="404"/>
      <c r="J95" s="404"/>
      <c r="K95" s="404"/>
      <c r="L95" s="404"/>
      <c r="M95" s="404"/>
      <c r="N95" s="404"/>
      <c r="O95" s="382"/>
      <c r="P95" s="383"/>
    </row>
    <row r="96" spans="1:17" s="1163" customFormat="1" ht="14.25" hidden="1" customHeight="1">
      <c r="A96" s="1158"/>
      <c r="B96" s="394"/>
      <c r="C96" s="289" t="s">
        <v>355</v>
      </c>
      <c r="D96" s="544"/>
      <c r="E96" s="1158"/>
      <c r="F96" s="459">
        <v>5</v>
      </c>
      <c r="G96" s="1196"/>
      <c r="H96" s="459">
        <v>9</v>
      </c>
      <c r="I96" s="459"/>
      <c r="J96" s="459">
        <v>8</v>
      </c>
      <c r="K96" s="459"/>
      <c r="L96" s="459">
        <v>14</v>
      </c>
      <c r="M96" s="459"/>
      <c r="N96" s="459">
        <v>2</v>
      </c>
      <c r="O96" s="382"/>
      <c r="P96" s="383"/>
      <c r="Q96" s="1202"/>
    </row>
    <row r="97" spans="1:17" s="1163" customFormat="1" ht="14.25" hidden="1" customHeight="1">
      <c r="A97" s="1158"/>
      <c r="B97" s="394"/>
      <c r="C97" s="1106" t="s">
        <v>356</v>
      </c>
      <c r="D97" s="544"/>
      <c r="E97" s="1158"/>
      <c r="F97" s="459">
        <v>334</v>
      </c>
      <c r="G97" s="1196"/>
      <c r="H97" s="459">
        <v>976</v>
      </c>
      <c r="I97" s="459"/>
      <c r="J97" s="459">
        <v>95</v>
      </c>
      <c r="K97" s="459"/>
      <c r="L97" s="459">
        <v>1108</v>
      </c>
      <c r="M97" s="459"/>
      <c r="N97" s="459">
        <v>67</v>
      </c>
      <c r="O97" s="382"/>
      <c r="P97" s="383"/>
      <c r="Q97" s="1202"/>
    </row>
    <row r="98" spans="1:17" s="1200" customFormat="1" ht="14.25" hidden="1" customHeight="1">
      <c r="A98" s="1197"/>
      <c r="B98" s="1198"/>
      <c r="C98" s="1496" t="s">
        <v>637</v>
      </c>
      <c r="D98" s="1496"/>
      <c r="E98" s="1197"/>
      <c r="F98" s="459">
        <v>120</v>
      </c>
      <c r="G98" s="1199"/>
      <c r="H98" s="459">
        <v>230</v>
      </c>
      <c r="I98" s="459"/>
      <c r="J98" s="459">
        <v>87</v>
      </c>
      <c r="K98" s="459"/>
      <c r="L98" s="459">
        <v>775</v>
      </c>
      <c r="M98" s="459"/>
      <c r="N98" s="459">
        <v>59</v>
      </c>
      <c r="O98" s="382"/>
      <c r="P98" s="383"/>
      <c r="Q98" s="1203"/>
    </row>
    <row r="99" spans="1:17" ht="11.25" hidden="1" customHeight="1">
      <c r="A99" s="376"/>
      <c r="B99" s="382"/>
      <c r="C99" s="447"/>
      <c r="D99" s="397"/>
      <c r="E99" s="16"/>
      <c r="F99" s="901"/>
      <c r="G99" s="901"/>
      <c r="H99" s="901"/>
      <c r="I99" s="901"/>
      <c r="J99" s="901"/>
      <c r="K99" s="901"/>
      <c r="L99" s="901"/>
      <c r="M99" s="901"/>
      <c r="N99" s="901"/>
      <c r="O99" s="382"/>
      <c r="P99" s="383"/>
      <c r="Q99" s="446"/>
    </row>
    <row r="100" spans="1:17" s="389" customFormat="1" ht="13.5" hidden="1" customHeight="1">
      <c r="A100" s="386"/>
      <c r="B100" s="388"/>
      <c r="C100" s="458" t="s">
        <v>638</v>
      </c>
      <c r="D100" s="887"/>
      <c r="E100" s="887"/>
      <c r="F100" s="887"/>
      <c r="G100" s="887"/>
      <c r="H100" s="887"/>
      <c r="I100" s="887"/>
      <c r="J100" s="888"/>
      <c r="K100" s="454"/>
      <c r="L100" s="454"/>
      <c r="M100" s="454"/>
      <c r="N100" s="454"/>
      <c r="O100" s="382"/>
      <c r="P100" s="383"/>
      <c r="Q100" s="1204"/>
    </row>
    <row r="101" spans="1:17" s="389" customFormat="1" ht="3" hidden="1" customHeight="1">
      <c r="A101" s="386"/>
      <c r="B101" s="388"/>
      <c r="C101" s="1205"/>
      <c r="D101" s="454"/>
      <c r="E101" s="454"/>
      <c r="F101" s="454"/>
      <c r="G101" s="454"/>
      <c r="H101" s="454"/>
      <c r="I101" s="454"/>
      <c r="J101" s="454"/>
      <c r="K101" s="454"/>
      <c r="L101" s="454"/>
      <c r="M101" s="454"/>
      <c r="N101" s="454"/>
      <c r="O101" s="382"/>
      <c r="P101" s="383"/>
      <c r="Q101" s="1204"/>
    </row>
    <row r="102" spans="1:17" s="1140" customFormat="1" ht="11.25" hidden="1" customHeight="1">
      <c r="A102" s="1099"/>
      <c r="B102" s="1139"/>
      <c r="C102" s="447"/>
      <c r="D102" s="397"/>
      <c r="E102" s="1206"/>
      <c r="F102" s="1207" t="s">
        <v>639</v>
      </c>
      <c r="G102" s="1206"/>
      <c r="H102" s="1207" t="s">
        <v>277</v>
      </c>
      <c r="I102" s="1206"/>
      <c r="J102" s="1207" t="s">
        <v>278</v>
      </c>
      <c r="K102" s="235"/>
      <c r="L102" s="235"/>
      <c r="M102" s="235"/>
      <c r="N102" s="235"/>
      <c r="O102" s="382"/>
      <c r="P102" s="383"/>
      <c r="Q102" s="1208"/>
    </row>
    <row r="103" spans="1:17" s="1140" customFormat="1" ht="11.25" hidden="1" customHeight="1">
      <c r="A103" s="1099"/>
      <c r="B103" s="1139"/>
      <c r="C103" s="771" t="s">
        <v>632</v>
      </c>
      <c r="D103" s="1194"/>
      <c r="E103" s="1209"/>
      <c r="F103" s="1210"/>
      <c r="G103" s="1210"/>
      <c r="H103" s="1210"/>
      <c r="I103" s="1210"/>
      <c r="J103" s="1210"/>
      <c r="K103" s="1210"/>
      <c r="L103" s="1210"/>
      <c r="M103" s="1210"/>
      <c r="N103" s="1210"/>
      <c r="O103" s="382"/>
      <c r="P103" s="383"/>
      <c r="Q103" s="1208"/>
    </row>
    <row r="104" spans="1:17" s="1140" customFormat="1" ht="10.5" hidden="1" customHeight="1">
      <c r="A104" s="1099"/>
      <c r="B104" s="1139"/>
      <c r="C104" s="289" t="s">
        <v>355</v>
      </c>
      <c r="D104" s="544"/>
      <c r="E104" s="1211"/>
      <c r="F104" s="1212" t="s">
        <v>9</v>
      </c>
      <c r="G104" s="1212"/>
      <c r="H104" s="1212" t="s">
        <v>9</v>
      </c>
      <c r="I104" s="1212"/>
      <c r="J104" s="1212" t="s">
        <v>9</v>
      </c>
      <c r="K104" s="1212"/>
      <c r="L104" s="1212"/>
      <c r="M104" s="1212"/>
      <c r="N104" s="1212"/>
      <c r="O104" s="382"/>
      <c r="P104" s="383"/>
      <c r="Q104" s="1208"/>
    </row>
    <row r="105" spans="1:17" s="1140" customFormat="1" ht="10.5" hidden="1" customHeight="1">
      <c r="A105" s="1099"/>
      <c r="B105" s="1139"/>
      <c r="C105" s="1106" t="s">
        <v>356</v>
      </c>
      <c r="D105" s="544"/>
      <c r="E105" s="1211"/>
      <c r="F105" s="1212" t="s">
        <v>9</v>
      </c>
      <c r="G105" s="1212"/>
      <c r="H105" s="1212" t="s">
        <v>9</v>
      </c>
      <c r="I105" s="1212"/>
      <c r="J105" s="1212" t="s">
        <v>9</v>
      </c>
      <c r="K105" s="1212"/>
      <c r="L105" s="1212"/>
      <c r="M105" s="1212"/>
      <c r="N105" s="1212"/>
      <c r="O105" s="382"/>
      <c r="P105" s="383"/>
      <c r="Q105" s="1208"/>
    </row>
    <row r="106" spans="1:17" s="1140" customFormat="1" ht="10.5" hidden="1" customHeight="1">
      <c r="A106" s="1099"/>
      <c r="B106" s="1139"/>
      <c r="C106" s="1496" t="s">
        <v>633</v>
      </c>
      <c r="D106" s="1496"/>
      <c r="E106" s="1211"/>
      <c r="F106" s="1212" t="s">
        <v>9</v>
      </c>
      <c r="G106" s="1212"/>
      <c r="H106" s="1212" t="s">
        <v>9</v>
      </c>
      <c r="I106" s="1212"/>
      <c r="J106" s="1212" t="s">
        <v>9</v>
      </c>
      <c r="K106" s="1212"/>
      <c r="L106" s="1212"/>
      <c r="M106" s="1212"/>
      <c r="N106" s="1212"/>
      <c r="O106" s="382"/>
      <c r="P106" s="383"/>
      <c r="Q106" s="1208"/>
    </row>
    <row r="107" spans="1:17" s="1140" customFormat="1" ht="2.25" hidden="1" customHeight="1">
      <c r="A107" s="1099"/>
      <c r="B107" s="1139"/>
      <c r="C107" s="544"/>
      <c r="D107" s="544"/>
      <c r="E107" s="1211"/>
      <c r="F107" s="1212"/>
      <c r="G107" s="1212"/>
      <c r="H107" s="1212" t="s">
        <v>9</v>
      </c>
      <c r="I107" s="1212"/>
      <c r="J107" s="1212"/>
      <c r="K107" s="1212"/>
      <c r="L107" s="1212"/>
      <c r="M107" s="1212"/>
      <c r="N107" s="1212"/>
      <c r="O107" s="382"/>
      <c r="P107" s="383"/>
      <c r="Q107" s="1208"/>
    </row>
    <row r="108" spans="1:17" s="1140" customFormat="1" ht="11.25" hidden="1" customHeight="1">
      <c r="A108" s="1099"/>
      <c r="B108" s="1139"/>
      <c r="C108" s="771" t="s">
        <v>634</v>
      </c>
      <c r="D108" s="1201"/>
      <c r="E108" s="1211"/>
      <c r="F108" s="1212"/>
      <c r="G108" s="1212"/>
      <c r="H108" s="1212"/>
      <c r="I108" s="1212"/>
      <c r="J108" s="1212"/>
      <c r="K108" s="1212"/>
      <c r="L108" s="1212"/>
      <c r="M108" s="1212"/>
      <c r="N108" s="1212"/>
      <c r="O108" s="382"/>
      <c r="P108" s="383"/>
      <c r="Q108" s="1208"/>
    </row>
    <row r="109" spans="1:17" s="1140" customFormat="1" ht="10.5" hidden="1" customHeight="1">
      <c r="A109" s="1099"/>
      <c r="B109" s="1139"/>
      <c r="C109" s="289" t="s">
        <v>355</v>
      </c>
      <c r="D109" s="544"/>
      <c r="E109" s="1211"/>
      <c r="F109" s="1212" t="s">
        <v>9</v>
      </c>
      <c r="G109" s="1212"/>
      <c r="H109" s="1212" t="s">
        <v>9</v>
      </c>
      <c r="I109" s="1212"/>
      <c r="J109" s="1212" t="s">
        <v>9</v>
      </c>
      <c r="K109" s="1212"/>
      <c r="L109" s="1212"/>
      <c r="M109" s="1212"/>
      <c r="N109" s="1212"/>
      <c r="O109" s="382"/>
      <c r="P109" s="383"/>
      <c r="Q109" s="1208"/>
    </row>
    <row r="110" spans="1:17" s="1140" customFormat="1" ht="10.5" hidden="1" customHeight="1">
      <c r="A110" s="1099"/>
      <c r="B110" s="1139"/>
      <c r="C110" s="1106" t="s">
        <v>356</v>
      </c>
      <c r="D110" s="544"/>
      <c r="E110" s="1211"/>
      <c r="F110" s="1212" t="s">
        <v>9</v>
      </c>
      <c r="G110" s="1212"/>
      <c r="H110" s="1212" t="s">
        <v>9</v>
      </c>
      <c r="I110" s="1212"/>
      <c r="J110" s="1212" t="s">
        <v>9</v>
      </c>
      <c r="K110" s="1212"/>
      <c r="L110" s="1212"/>
      <c r="M110" s="1212"/>
      <c r="N110" s="1212"/>
      <c r="O110" s="382"/>
      <c r="P110" s="383"/>
      <c r="Q110" s="1208"/>
    </row>
    <row r="111" spans="1:17" s="1140" customFormat="1" ht="10.5" hidden="1" customHeight="1">
      <c r="A111" s="1099"/>
      <c r="B111" s="1139"/>
      <c r="C111" s="1496" t="s">
        <v>635</v>
      </c>
      <c r="D111" s="1496"/>
      <c r="E111" s="1211"/>
      <c r="F111" s="1212" t="s">
        <v>9</v>
      </c>
      <c r="G111" s="1212"/>
      <c r="H111" s="1212" t="s">
        <v>9</v>
      </c>
      <c r="I111" s="1212"/>
      <c r="J111" s="1212" t="s">
        <v>9</v>
      </c>
      <c r="K111" s="1212"/>
      <c r="L111" s="1212"/>
      <c r="M111" s="1212"/>
      <c r="N111" s="1212"/>
      <c r="O111" s="382"/>
      <c r="P111" s="383"/>
      <c r="Q111" s="1208"/>
    </row>
    <row r="112" spans="1:17" s="1140" customFormat="1" ht="3" hidden="1" customHeight="1">
      <c r="A112" s="1099"/>
      <c r="B112" s="1139"/>
      <c r="C112" s="544"/>
      <c r="D112" s="544"/>
      <c r="E112" s="1211"/>
      <c r="F112" s="1212"/>
      <c r="G112" s="1212"/>
      <c r="H112" s="1212"/>
      <c r="I112" s="1212"/>
      <c r="J112" s="1212"/>
      <c r="K112" s="1212"/>
      <c r="L112" s="1212"/>
      <c r="M112" s="1212"/>
      <c r="N112" s="1212"/>
      <c r="O112" s="382"/>
      <c r="P112" s="383"/>
      <c r="Q112" s="1208"/>
    </row>
    <row r="113" spans="1:17" s="1140" customFormat="1" ht="12" hidden="1" customHeight="1">
      <c r="A113" s="1099"/>
      <c r="B113" s="1139"/>
      <c r="C113" s="771" t="s">
        <v>640</v>
      </c>
      <c r="D113" s="1201"/>
      <c r="E113" s="1211"/>
      <c r="F113" s="1212"/>
      <c r="G113" s="1212"/>
      <c r="H113" s="1212"/>
      <c r="I113" s="1212"/>
      <c r="J113" s="1212"/>
      <c r="K113" s="1212"/>
      <c r="L113" s="1212"/>
      <c r="M113" s="1212"/>
      <c r="N113" s="1212"/>
      <c r="O113" s="382"/>
      <c r="P113" s="383"/>
      <c r="Q113" s="1208"/>
    </row>
    <row r="114" spans="1:17" s="1140" customFormat="1" ht="10.5" hidden="1" customHeight="1">
      <c r="A114" s="1099"/>
      <c r="B114" s="1139"/>
      <c r="C114" s="289" t="s">
        <v>355</v>
      </c>
      <c r="D114" s="544"/>
      <c r="E114" s="232"/>
      <c r="F114" s="421" t="s">
        <v>9</v>
      </c>
      <c r="G114" s="421"/>
      <c r="H114" s="421" t="s">
        <v>9</v>
      </c>
      <c r="I114" s="421"/>
      <c r="J114" s="421" t="s">
        <v>9</v>
      </c>
      <c r="K114" s="421"/>
      <c r="L114" s="421"/>
      <c r="M114" s="421"/>
      <c r="N114" s="421"/>
      <c r="O114" s="382"/>
      <c r="P114" s="383"/>
      <c r="Q114" s="1208"/>
    </row>
    <row r="115" spans="1:17" ht="10.5" hidden="1" customHeight="1">
      <c r="A115" s="376"/>
      <c r="B115" s="382"/>
      <c r="C115" s="1106" t="s">
        <v>356</v>
      </c>
      <c r="D115" s="544"/>
      <c r="E115" s="232"/>
      <c r="F115" s="421" t="s">
        <v>9</v>
      </c>
      <c r="G115" s="421"/>
      <c r="H115" s="421" t="s">
        <v>9</v>
      </c>
      <c r="I115" s="421"/>
      <c r="J115" s="421" t="s">
        <v>9</v>
      </c>
      <c r="K115" s="421"/>
      <c r="L115" s="421"/>
      <c r="M115" s="421"/>
      <c r="N115" s="421"/>
      <c r="O115" s="382"/>
      <c r="P115" s="383"/>
      <c r="Q115" s="446"/>
    </row>
    <row r="116" spans="1:17" ht="10.5" hidden="1" customHeight="1">
      <c r="A116" s="376"/>
      <c r="B116" s="382"/>
      <c r="C116" s="1496" t="s">
        <v>637</v>
      </c>
      <c r="D116" s="1496"/>
      <c r="E116" s="232"/>
      <c r="F116" s="421" t="s">
        <v>9</v>
      </c>
      <c r="G116" s="421"/>
      <c r="H116" s="421" t="s">
        <v>9</v>
      </c>
      <c r="I116" s="421"/>
      <c r="J116" s="421" t="s">
        <v>9</v>
      </c>
      <c r="K116" s="421"/>
      <c r="L116" s="421"/>
      <c r="M116" s="421"/>
      <c r="N116" s="421"/>
      <c r="O116" s="382"/>
      <c r="P116" s="383"/>
      <c r="Q116" s="446"/>
    </row>
    <row r="117" spans="1:17" ht="10.5" hidden="1" customHeight="1">
      <c r="A117" s="376"/>
      <c r="B117" s="382"/>
      <c r="C117" s="1106"/>
      <c r="D117" s="544"/>
      <c r="E117" s="232"/>
      <c r="F117" s="232"/>
      <c r="G117" s="232"/>
      <c r="H117" s="232"/>
      <c r="I117" s="232"/>
      <c r="J117" s="232"/>
      <c r="K117" s="232"/>
      <c r="L117" s="232"/>
      <c r="M117" s="232"/>
      <c r="N117" s="232"/>
      <c r="O117" s="382"/>
      <c r="P117" s="383"/>
      <c r="Q117" s="446"/>
    </row>
    <row r="118" spans="1:17" ht="10.5" hidden="1" customHeight="1">
      <c r="A118" s="376"/>
      <c r="B118" s="382"/>
      <c r="C118" s="1106"/>
      <c r="D118" s="544"/>
      <c r="E118" s="232"/>
      <c r="F118" s="232"/>
      <c r="G118" s="232"/>
      <c r="H118" s="232"/>
      <c r="I118" s="232"/>
      <c r="J118" s="232"/>
      <c r="K118" s="232"/>
      <c r="L118" s="232"/>
      <c r="M118" s="232"/>
      <c r="N118" s="232"/>
      <c r="O118" s="382"/>
      <c r="P118" s="383"/>
      <c r="Q118" s="446"/>
    </row>
    <row r="119" spans="1:17" ht="12.75" hidden="1" customHeight="1">
      <c r="A119" s="376"/>
      <c r="B119" s="382"/>
      <c r="C119" s="458" t="s">
        <v>264</v>
      </c>
      <c r="D119" s="457"/>
      <c r="E119" s="887"/>
      <c r="F119" s="887"/>
      <c r="G119" s="887"/>
      <c r="H119" s="887"/>
      <c r="I119" s="887"/>
      <c r="J119" s="887"/>
      <c r="K119" s="887"/>
      <c r="L119" s="887"/>
      <c r="M119" s="887"/>
      <c r="N119" s="888"/>
      <c r="O119" s="382"/>
      <c r="P119" s="383"/>
      <c r="Q119" s="446"/>
    </row>
    <row r="120" spans="1:17" ht="4.5" hidden="1" customHeight="1">
      <c r="A120" s="376"/>
      <c r="B120" s="382"/>
      <c r="C120" s="456"/>
      <c r="D120" s="455"/>
      <c r="E120" s="454"/>
      <c r="F120" s="454"/>
      <c r="G120" s="454"/>
      <c r="H120" s="454"/>
      <c r="I120" s="454"/>
      <c r="J120" s="454"/>
      <c r="K120" s="454"/>
      <c r="L120" s="454"/>
      <c r="M120" s="454"/>
      <c r="N120" s="454"/>
      <c r="O120" s="382"/>
      <c r="P120" s="383"/>
      <c r="Q120" s="446"/>
    </row>
    <row r="121" spans="1:17" ht="12" hidden="1" customHeight="1">
      <c r="A121" s="376"/>
      <c r="B121" s="382"/>
      <c r="C121" s="1106"/>
      <c r="D121" s="1099"/>
      <c r="E121" s="232"/>
      <c r="F121" s="236">
        <v>2004</v>
      </c>
      <c r="G121" s="232"/>
      <c r="H121" s="236">
        <v>2005</v>
      </c>
      <c r="I121" s="232"/>
      <c r="J121" s="236">
        <v>2006</v>
      </c>
      <c r="K121" s="232"/>
      <c r="L121" s="236">
        <v>2007</v>
      </c>
      <c r="M121" s="232"/>
      <c r="N121" s="236">
        <v>2008</v>
      </c>
      <c r="O121" s="382"/>
      <c r="P121" s="383"/>
      <c r="Q121" s="446"/>
    </row>
    <row r="122" spans="1:17" ht="13.5" hidden="1" customHeight="1">
      <c r="A122" s="376"/>
      <c r="B122" s="382"/>
      <c r="C122" s="1106" t="s">
        <v>355</v>
      </c>
      <c r="D122" s="1099"/>
      <c r="E122" s="232"/>
      <c r="F122" s="421">
        <v>51</v>
      </c>
      <c r="G122" s="421"/>
      <c r="H122" s="421">
        <v>68</v>
      </c>
      <c r="I122" s="421"/>
      <c r="J122" s="421">
        <v>53</v>
      </c>
      <c r="K122" s="421"/>
      <c r="L122" s="421">
        <v>15</v>
      </c>
      <c r="M122" s="421"/>
      <c r="N122" s="421">
        <v>36</v>
      </c>
      <c r="O122" s="382"/>
      <c r="P122" s="383"/>
      <c r="Q122" s="446"/>
    </row>
    <row r="123" spans="1:17" ht="12.75" hidden="1" customHeight="1">
      <c r="A123" s="376"/>
      <c r="B123" s="382"/>
      <c r="C123" s="1106" t="s">
        <v>356</v>
      </c>
      <c r="D123" s="376"/>
      <c r="E123" s="232"/>
      <c r="F123" s="421">
        <v>3492</v>
      </c>
      <c r="G123" s="421"/>
      <c r="H123" s="421">
        <v>5648</v>
      </c>
      <c r="I123" s="421"/>
      <c r="J123" s="421">
        <v>4077</v>
      </c>
      <c r="K123" s="421"/>
      <c r="L123" s="421">
        <v>453</v>
      </c>
      <c r="M123" s="421"/>
      <c r="N123" s="421">
        <v>2513</v>
      </c>
      <c r="O123" s="382"/>
      <c r="P123" s="383"/>
      <c r="Q123" s="446"/>
    </row>
    <row r="124" spans="1:17" ht="13.5" hidden="1" customHeight="1">
      <c r="A124" s="376"/>
      <c r="B124" s="382"/>
      <c r="C124" s="237"/>
      <c r="D124" s="1110" t="s">
        <v>641</v>
      </c>
      <c r="E124" s="232"/>
      <c r="F124" s="422">
        <v>420</v>
      </c>
      <c r="G124" s="421"/>
      <c r="H124" s="422">
        <v>1529</v>
      </c>
      <c r="I124" s="421"/>
      <c r="J124" s="422">
        <v>2183</v>
      </c>
      <c r="K124" s="421"/>
      <c r="L124" s="422">
        <v>34</v>
      </c>
      <c r="M124" s="421"/>
      <c r="N124" s="422">
        <v>169</v>
      </c>
      <c r="O124" s="382"/>
      <c r="P124" s="383"/>
      <c r="Q124" s="446"/>
    </row>
    <row r="125" spans="1:17" ht="12.75" hidden="1" customHeight="1">
      <c r="A125" s="376"/>
      <c r="B125" s="382"/>
      <c r="C125" s="237"/>
      <c r="D125" s="1110" t="s">
        <v>642</v>
      </c>
      <c r="E125" s="232"/>
      <c r="F125" s="422">
        <v>1052</v>
      </c>
      <c r="G125" s="421"/>
      <c r="H125" s="422">
        <v>1832</v>
      </c>
      <c r="I125" s="421"/>
      <c r="J125" s="422">
        <v>342</v>
      </c>
      <c r="K125" s="421"/>
      <c r="L125" s="422">
        <v>268</v>
      </c>
      <c r="M125" s="421"/>
      <c r="N125" s="422">
        <v>1043</v>
      </c>
      <c r="O125" s="382"/>
      <c r="P125" s="383"/>
      <c r="Q125" s="446"/>
    </row>
    <row r="126" spans="1:17" ht="14.25" hidden="1" customHeight="1">
      <c r="A126" s="376"/>
      <c r="B126" s="382"/>
      <c r="C126" s="237"/>
      <c r="D126" s="1110" t="s">
        <v>643</v>
      </c>
      <c r="E126" s="232"/>
      <c r="F126" s="422">
        <v>1472</v>
      </c>
      <c r="G126" s="421"/>
      <c r="H126" s="422">
        <v>2447</v>
      </c>
      <c r="I126" s="421"/>
      <c r="J126" s="422">
        <v>2525</v>
      </c>
      <c r="K126" s="421"/>
      <c r="L126" s="422">
        <v>302</v>
      </c>
      <c r="M126" s="421"/>
      <c r="N126" s="422">
        <v>1212</v>
      </c>
      <c r="O126" s="382"/>
      <c r="P126" s="383"/>
      <c r="Q126" s="446"/>
    </row>
    <row r="127" spans="1:17" ht="2.25" hidden="1" customHeight="1">
      <c r="A127" s="376"/>
      <c r="B127" s="382"/>
      <c r="C127" s="1106"/>
      <c r="D127" s="1106"/>
      <c r="E127" s="232"/>
      <c r="F127" s="1213"/>
      <c r="G127" s="1213"/>
      <c r="H127" s="1213"/>
      <c r="I127" s="1213"/>
      <c r="J127" s="1213"/>
      <c r="K127" s="1213"/>
      <c r="L127" s="1213"/>
      <c r="M127" s="1213"/>
      <c r="N127" s="1213"/>
      <c r="O127" s="382"/>
      <c r="P127" s="383"/>
      <c r="Q127" s="446"/>
    </row>
    <row r="128" spans="1:17" ht="25.5" hidden="1" customHeight="1">
      <c r="A128" s="376"/>
      <c r="B128" s="382"/>
      <c r="C128" s="1106"/>
      <c r="D128" s="1506" t="s">
        <v>644</v>
      </c>
      <c r="E128" s="1506"/>
      <c r="F128" s="1506"/>
      <c r="G128" s="1506"/>
      <c r="H128" s="1506"/>
      <c r="I128" s="1506"/>
      <c r="J128" s="1506"/>
      <c r="K128" s="1506"/>
      <c r="L128" s="1506"/>
      <c r="M128" s="1506"/>
      <c r="N128" s="1506"/>
      <c r="O128" s="382"/>
      <c r="P128" s="383"/>
      <c r="Q128" s="446"/>
    </row>
    <row r="129" spans="1:17" s="439" customFormat="1" ht="9.75" customHeight="1">
      <c r="A129" s="437"/>
      <c r="B129" s="438"/>
      <c r="C129" s="1507" t="s">
        <v>366</v>
      </c>
      <c r="D129" s="1508"/>
      <c r="E129" s="1508"/>
      <c r="F129" s="1508"/>
      <c r="G129" s="1508"/>
      <c r="H129" s="1508"/>
      <c r="I129" s="1508"/>
      <c r="J129" s="1508"/>
      <c r="K129" s="1508"/>
      <c r="L129" s="1508"/>
      <c r="M129" s="1508"/>
      <c r="N129" s="1508"/>
      <c r="O129" s="382"/>
      <c r="P129" s="453"/>
      <c r="Q129" s="452"/>
    </row>
    <row r="130" spans="1:17" ht="12" customHeight="1">
      <c r="A130" s="376"/>
      <c r="B130" s="382"/>
      <c r="C130" s="432" t="s">
        <v>367</v>
      </c>
      <c r="D130" s="1106"/>
      <c r="E130" s="232"/>
      <c r="F130" s="451" t="s">
        <v>137</v>
      </c>
      <c r="G130" s="1074"/>
      <c r="H130" s="1074"/>
      <c r="I130" s="1074"/>
      <c r="J130" s="1074"/>
      <c r="K130" s="1074"/>
      <c r="L130" s="450"/>
      <c r="M130" s="450"/>
      <c r="N130" s="450"/>
      <c r="O130" s="382"/>
      <c r="P130" s="383"/>
      <c r="Q130" s="446"/>
    </row>
    <row r="131" spans="1:17" ht="17.25" customHeight="1" thickBot="1">
      <c r="A131" s="376"/>
      <c r="B131" s="382"/>
      <c r="C131" s="1509" t="s">
        <v>486</v>
      </c>
      <c r="D131" s="1509"/>
      <c r="E131" s="1509"/>
      <c r="F131" s="1509"/>
      <c r="G131" s="1509"/>
      <c r="H131" s="1509"/>
      <c r="I131" s="1509"/>
      <c r="J131" s="1509"/>
      <c r="K131" s="1509"/>
      <c r="L131" s="1509"/>
      <c r="M131" s="1509"/>
      <c r="N131" s="1509"/>
      <c r="O131" s="449"/>
      <c r="P131" s="382"/>
      <c r="Q131" s="446"/>
    </row>
    <row r="132" spans="1:17" ht="13.5" customHeight="1" thickBot="1">
      <c r="A132" s="376"/>
      <c r="B132" s="382"/>
      <c r="D132" s="382"/>
      <c r="E132" s="448"/>
      <c r="F132" s="493"/>
      <c r="G132" s="493"/>
      <c r="H132" s="1480" t="s">
        <v>494</v>
      </c>
      <c r="I132" s="1480"/>
      <c r="J132" s="1480"/>
      <c r="K132" s="1480"/>
      <c r="L132" s="1480"/>
      <c r="M132" s="1480"/>
      <c r="N132" s="1481"/>
      <c r="O132" s="444">
        <v>9</v>
      </c>
      <c r="P132" s="382"/>
      <c r="Q132" s="446"/>
    </row>
    <row r="133" spans="1:17" ht="15" customHeight="1">
      <c r="B133" s="433"/>
    </row>
    <row r="134" spans="1:17">
      <c r="B134" s="433"/>
      <c r="D134" s="379" t="s">
        <v>36</v>
      </c>
    </row>
    <row r="135" spans="1:17">
      <c r="B135" s="433"/>
    </row>
    <row r="136" spans="1:17">
      <c r="B136" s="433"/>
    </row>
    <row r="137" spans="1:17">
      <c r="B137" s="433"/>
    </row>
    <row r="138" spans="1:17">
      <c r="B138" s="433"/>
    </row>
    <row r="143" spans="1:17" ht="8.25" customHeight="1"/>
    <row r="145" spans="15:15" ht="9" customHeight="1">
      <c r="O145" s="408"/>
    </row>
    <row r="146" spans="15:15" ht="8.25" customHeight="1">
      <c r="O146" s="1082"/>
    </row>
    <row r="147" spans="15:15" ht="9.75" customHeight="1"/>
  </sheetData>
  <mergeCells count="19">
    <mergeCell ref="H132:N132"/>
    <mergeCell ref="C106:D106"/>
    <mergeCell ref="C111:D111"/>
    <mergeCell ref="C116:D116"/>
    <mergeCell ref="D128:N128"/>
    <mergeCell ref="C129:N129"/>
    <mergeCell ref="C131:N131"/>
    <mergeCell ref="R67:T67"/>
    <mergeCell ref="C98:D98"/>
    <mergeCell ref="C5:D6"/>
    <mergeCell ref="H6:N6"/>
    <mergeCell ref="C7:D7"/>
    <mergeCell ref="C33:D33"/>
    <mergeCell ref="D67:J67"/>
    <mergeCell ref="C70:D70"/>
    <mergeCell ref="J81:N81"/>
    <mergeCell ref="F83:L83"/>
    <mergeCell ref="C88:D88"/>
    <mergeCell ref="C93:D93"/>
  </mergeCells>
  <printOptions horizontalCentered="1"/>
  <pageMargins left="0.15748031496062992" right="0.15748031496062992" top="0.19685039370078741" bottom="0.1968503937007874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indexed="17"/>
    <pageSetUpPr fitToPage="1"/>
  </sheetPr>
  <dimension ref="A1:AF107"/>
  <sheetViews>
    <sheetView showRuler="0" zoomScaleNormal="100" workbookViewId="0"/>
  </sheetViews>
  <sheetFormatPr defaultRowHeight="12.75"/>
  <cols>
    <col min="1" max="1" width="0.5703125" style="270" customWidth="1"/>
    <col min="2" max="2" width="2.5703125" style="270" customWidth="1"/>
    <col min="3" max="3" width="2.42578125" style="270" customWidth="1"/>
    <col min="4" max="4" width="27" style="270" customWidth="1"/>
    <col min="5" max="5" width="6.140625" style="270" hidden="1" customWidth="1"/>
    <col min="6" max="6" width="5.5703125" style="270" customWidth="1"/>
    <col min="7" max="7" width="0.28515625" style="270" customWidth="1"/>
    <col min="8" max="8" width="5.5703125" style="270" customWidth="1"/>
    <col min="9" max="9" width="0.28515625" style="270" customWidth="1"/>
    <col min="10" max="10" width="5.5703125" style="270" customWidth="1"/>
    <col min="11" max="11" width="0.28515625" style="270" customWidth="1"/>
    <col min="12" max="12" width="5.5703125" style="270" customWidth="1"/>
    <col min="13" max="13" width="0.42578125" style="270" customWidth="1"/>
    <col min="14" max="14" width="5.5703125" style="270" customWidth="1"/>
    <col min="15" max="15" width="0.28515625" style="270" customWidth="1"/>
    <col min="16" max="16" width="5.5703125" style="270" customWidth="1"/>
    <col min="17" max="17" width="0.28515625" style="270" customWidth="1"/>
    <col min="18" max="18" width="5.5703125" style="270" customWidth="1"/>
    <col min="19" max="19" width="0.28515625" style="270" customWidth="1"/>
    <col min="20" max="20" width="5.5703125" style="270" customWidth="1"/>
    <col min="21" max="21" width="0.28515625" style="270" customWidth="1"/>
    <col min="22" max="22" width="5.5703125" style="270" customWidth="1"/>
    <col min="23" max="23" width="0.28515625" style="270" customWidth="1"/>
    <col min="24" max="24" width="5.5703125" style="270" customWidth="1"/>
    <col min="25" max="25" width="0.28515625" style="270" customWidth="1"/>
    <col min="26" max="26" width="5.5703125" style="270" customWidth="1"/>
    <col min="27" max="27" width="0.28515625" style="270" customWidth="1"/>
    <col min="28" max="28" width="5.5703125" style="270" customWidth="1"/>
    <col min="29" max="29" width="0.28515625" style="270" customWidth="1"/>
    <col min="30" max="30" width="5.5703125" style="270" customWidth="1"/>
    <col min="31" max="31" width="2.5703125" style="270" customWidth="1"/>
    <col min="32" max="32" width="0.7109375" style="270" customWidth="1"/>
    <col min="33" max="16384" width="9.140625" style="270"/>
  </cols>
  <sheetData>
    <row r="1" spans="1:32" ht="13.5" customHeight="1" thickBot="1">
      <c r="A1" s="4"/>
      <c r="B1" s="29"/>
      <c r="C1" s="29"/>
      <c r="D1" s="28"/>
      <c r="E1" s="29"/>
      <c r="F1" s="896"/>
      <c r="G1" s="896"/>
      <c r="H1" s="896"/>
      <c r="I1" s="896"/>
      <c r="J1" s="1434" t="s">
        <v>304</v>
      </c>
      <c r="K1" s="1434"/>
      <c r="L1" s="1434"/>
      <c r="M1" s="1434"/>
      <c r="N1" s="1434"/>
      <c r="O1" s="1434"/>
      <c r="P1" s="1434"/>
      <c r="Q1" s="1434"/>
      <c r="R1" s="1434"/>
      <c r="S1" s="1434"/>
      <c r="T1" s="1434"/>
      <c r="U1" s="1434"/>
      <c r="V1" s="1434"/>
      <c r="W1" s="1434"/>
      <c r="X1" s="1434"/>
      <c r="Y1" s="1434"/>
      <c r="Z1" s="1434"/>
      <c r="AA1" s="1434"/>
      <c r="AB1" s="1434"/>
      <c r="AC1" s="1434"/>
      <c r="AD1" s="1435"/>
      <c r="AE1" s="717"/>
      <c r="AF1" s="4"/>
    </row>
    <row r="2" spans="1:32" ht="6" customHeight="1">
      <c r="A2" s="4"/>
      <c r="B2" s="1514"/>
      <c r="C2" s="1515"/>
      <c r="D2" s="1515"/>
      <c r="E2" s="19"/>
      <c r="F2" s="19"/>
      <c r="G2" s="8"/>
      <c r="H2" s="8"/>
      <c r="I2" s="8"/>
      <c r="J2" s="8"/>
      <c r="K2" s="8"/>
      <c r="L2" s="8"/>
      <c r="M2" s="8"/>
      <c r="N2" s="8"/>
      <c r="O2" s="8"/>
      <c r="P2" s="8"/>
      <c r="Q2" s="8"/>
      <c r="R2" s="8"/>
      <c r="S2" s="8"/>
      <c r="T2" s="8"/>
      <c r="U2" s="8"/>
      <c r="V2" s="8"/>
      <c r="W2" s="8"/>
      <c r="X2" s="8"/>
      <c r="Y2" s="8"/>
      <c r="Z2" s="8"/>
      <c r="AA2" s="8"/>
      <c r="AB2" s="8"/>
      <c r="AC2" s="8"/>
      <c r="AD2" s="8"/>
      <c r="AE2" s="718"/>
      <c r="AF2" s="4"/>
    </row>
    <row r="3" spans="1:32" ht="13.5" customHeight="1" thickBot="1">
      <c r="A3" s="4"/>
      <c r="B3" s="30"/>
      <c r="C3" s="8"/>
      <c r="D3" s="8"/>
      <c r="E3" s="8"/>
      <c r="F3" s="1220"/>
      <c r="G3" s="1220"/>
      <c r="H3" s="1220"/>
      <c r="I3" s="1220"/>
      <c r="J3" s="1220"/>
      <c r="K3" s="1220"/>
      <c r="L3" s="1220"/>
      <c r="M3" s="1220"/>
      <c r="N3" s="719"/>
      <c r="O3" s="1220"/>
      <c r="P3" s="1220"/>
      <c r="Q3" s="1220"/>
      <c r="R3" s="1220"/>
      <c r="S3" s="1220"/>
      <c r="T3" s="1220"/>
      <c r="U3" s="1220"/>
      <c r="V3" s="1220"/>
      <c r="W3" s="1220"/>
      <c r="X3" s="1220"/>
      <c r="Y3" s="1220"/>
      <c r="Z3" s="1220"/>
      <c r="AA3" s="1220"/>
      <c r="AB3" s="1220"/>
      <c r="AC3" s="1220"/>
      <c r="AD3" s="1220" t="s">
        <v>85</v>
      </c>
      <c r="AE3" s="8"/>
      <c r="AF3" s="4"/>
    </row>
    <row r="4" spans="1:32" s="12" customFormat="1" ht="13.5" customHeight="1" thickBot="1">
      <c r="A4" s="11"/>
      <c r="B4" s="31"/>
      <c r="C4" s="269" t="s">
        <v>305</v>
      </c>
      <c r="D4" s="720"/>
      <c r="E4" s="721"/>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8"/>
      <c r="AF4" s="11"/>
    </row>
    <row r="5" spans="1:32" ht="4.5" customHeight="1">
      <c r="A5" s="4"/>
      <c r="B5" s="30"/>
      <c r="C5" s="1516" t="s">
        <v>91</v>
      </c>
      <c r="D5" s="1516"/>
      <c r="E5" s="5"/>
      <c r="F5" s="1518"/>
      <c r="G5" s="1518"/>
      <c r="H5" s="1518"/>
      <c r="I5" s="1518"/>
      <c r="J5" s="1518"/>
      <c r="K5" s="1518"/>
      <c r="L5" s="1518"/>
      <c r="M5" s="1518"/>
      <c r="N5" s="1518"/>
      <c r="O5" s="1518"/>
      <c r="P5" s="1518"/>
      <c r="Q5" s="1518"/>
      <c r="R5" s="1518"/>
      <c r="S5" s="1518"/>
      <c r="T5" s="1518"/>
      <c r="U5" s="1518"/>
      <c r="V5" s="1518"/>
      <c r="W5" s="1518"/>
      <c r="X5" s="1518"/>
      <c r="Y5" s="5"/>
      <c r="Z5" s="5"/>
      <c r="AA5" s="5"/>
      <c r="AB5" s="5"/>
      <c r="AC5" s="5"/>
      <c r="AD5" s="5"/>
      <c r="AE5" s="8"/>
      <c r="AF5" s="4"/>
    </row>
    <row r="6" spans="1:32" ht="12" customHeight="1">
      <c r="A6" s="4"/>
      <c r="B6" s="30"/>
      <c r="C6" s="1517"/>
      <c r="D6" s="1517"/>
      <c r="E6" s="1228"/>
      <c r="F6" s="1078">
        <v>2011</v>
      </c>
      <c r="G6" s="1299"/>
      <c r="H6" s="1519">
        <v>2012</v>
      </c>
      <c r="I6" s="1519"/>
      <c r="J6" s="1519"/>
      <c r="K6" s="1519"/>
      <c r="L6" s="1519"/>
      <c r="M6" s="1519"/>
      <c r="N6" s="1519"/>
      <c r="O6" s="1519"/>
      <c r="P6" s="1519"/>
      <c r="Q6" s="1519"/>
      <c r="R6" s="1519"/>
      <c r="S6" s="1519"/>
      <c r="T6" s="1519"/>
      <c r="U6" s="1519"/>
      <c r="V6" s="1519"/>
      <c r="W6" s="1519"/>
      <c r="X6" s="1519"/>
      <c r="Y6" s="1519"/>
      <c r="Z6" s="1519"/>
      <c r="AA6" s="1519"/>
      <c r="AB6" s="1519"/>
      <c r="AC6" s="1519"/>
      <c r="AD6" s="1519"/>
      <c r="AE6" s="8"/>
      <c r="AF6" s="4"/>
    </row>
    <row r="7" spans="1:32">
      <c r="A7" s="4"/>
      <c r="B7" s="30"/>
      <c r="C7" s="1233"/>
      <c r="D7" s="1233"/>
      <c r="E7" s="16"/>
      <c r="F7" s="1229" t="s">
        <v>124</v>
      </c>
      <c r="G7" s="1228"/>
      <c r="H7" s="1229" t="s">
        <v>123</v>
      </c>
      <c r="I7" s="1228"/>
      <c r="J7" s="1229" t="s">
        <v>134</v>
      </c>
      <c r="K7" s="1228"/>
      <c r="L7" s="1229" t="s">
        <v>133</v>
      </c>
      <c r="M7" s="1228"/>
      <c r="N7" s="1229" t="s">
        <v>132</v>
      </c>
      <c r="O7" s="1228"/>
      <c r="P7" s="1229" t="s">
        <v>131</v>
      </c>
      <c r="Q7" s="1228"/>
      <c r="R7" s="1229" t="s">
        <v>130</v>
      </c>
      <c r="S7" s="1228"/>
      <c r="T7" s="543" t="s">
        <v>129</v>
      </c>
      <c r="U7" s="1228"/>
      <c r="V7" s="543" t="s">
        <v>128</v>
      </c>
      <c r="W7" s="1228"/>
      <c r="X7" s="543" t="s">
        <v>127</v>
      </c>
      <c r="Y7" s="1228"/>
      <c r="Z7" s="543" t="s">
        <v>126</v>
      </c>
      <c r="AA7" s="1228"/>
      <c r="AB7" s="543" t="s">
        <v>125</v>
      </c>
      <c r="AC7" s="1228"/>
      <c r="AD7" s="543" t="s">
        <v>124</v>
      </c>
      <c r="AE7" s="5"/>
      <c r="AF7" s="4"/>
    </row>
    <row r="8" spans="1:32" ht="3" customHeight="1">
      <c r="A8" s="4"/>
      <c r="B8" s="30"/>
      <c r="C8" s="1233"/>
      <c r="D8" s="1233"/>
      <c r="E8" s="16"/>
      <c r="F8" s="4"/>
      <c r="G8" s="4"/>
      <c r="H8" s="4"/>
      <c r="I8" s="4"/>
      <c r="J8" s="4"/>
      <c r="K8" s="4"/>
      <c r="L8" s="4"/>
      <c r="M8" s="4"/>
      <c r="N8" s="4"/>
      <c r="O8" s="4"/>
      <c r="P8" s="4"/>
      <c r="Q8" s="4"/>
      <c r="R8" s="4"/>
      <c r="S8" s="4"/>
      <c r="T8" s="527"/>
      <c r="U8" s="4"/>
      <c r="V8" s="527"/>
      <c r="W8" s="4"/>
      <c r="X8" s="527"/>
      <c r="Y8" s="4"/>
      <c r="Z8" s="527"/>
      <c r="AA8" s="4"/>
      <c r="AB8" s="527"/>
      <c r="AC8" s="4"/>
      <c r="AD8" s="527"/>
      <c r="AE8" s="5"/>
      <c r="AF8" s="4"/>
    </row>
    <row r="9" spans="1:32" s="727" customFormat="1" ht="12" customHeight="1">
      <c r="A9" s="267"/>
      <c r="B9" s="268"/>
      <c r="C9" s="1446" t="s">
        <v>80</v>
      </c>
      <c r="D9" s="1446"/>
      <c r="E9" s="723"/>
      <c r="F9" s="724">
        <v>64188</v>
      </c>
      <c r="G9" s="724"/>
      <c r="H9" s="724">
        <v>75849</v>
      </c>
      <c r="I9" s="724"/>
      <c r="J9" s="724">
        <v>60228</v>
      </c>
      <c r="K9" s="724"/>
      <c r="L9" s="724">
        <v>65429</v>
      </c>
      <c r="M9" s="724"/>
      <c r="N9" s="724">
        <v>52960</v>
      </c>
      <c r="O9" s="724"/>
      <c r="P9" s="724">
        <v>56835</v>
      </c>
      <c r="Q9" s="724"/>
      <c r="R9" s="724">
        <v>56165</v>
      </c>
      <c r="S9" s="724"/>
      <c r="T9" s="725">
        <v>62167</v>
      </c>
      <c r="U9" s="724"/>
      <c r="V9" s="725">
        <v>60440</v>
      </c>
      <c r="W9" s="724"/>
      <c r="X9" s="725">
        <v>74788</v>
      </c>
      <c r="Y9" s="724"/>
      <c r="Z9" s="725">
        <v>75742</v>
      </c>
      <c r="AA9" s="724"/>
      <c r="AB9" s="725">
        <v>69871</v>
      </c>
      <c r="AC9" s="724"/>
      <c r="AD9" s="725">
        <v>54196</v>
      </c>
      <c r="AE9" s="726"/>
      <c r="AF9" s="267"/>
    </row>
    <row r="10" spans="1:32" s="614" customFormat="1" ht="11.25" customHeight="1">
      <c r="A10" s="585"/>
      <c r="B10" s="728"/>
      <c r="C10" s="289" t="s">
        <v>274</v>
      </c>
      <c r="D10" s="729"/>
      <c r="E10" s="409"/>
      <c r="F10" s="410">
        <v>22391</v>
      </c>
      <c r="G10" s="589"/>
      <c r="H10" s="410">
        <v>24883</v>
      </c>
      <c r="I10" s="589"/>
      <c r="J10" s="410">
        <v>20153</v>
      </c>
      <c r="K10" s="589"/>
      <c r="L10" s="410">
        <v>22596</v>
      </c>
      <c r="M10" s="589"/>
      <c r="N10" s="410">
        <v>17821</v>
      </c>
      <c r="O10" s="589"/>
      <c r="P10" s="410">
        <v>19786</v>
      </c>
      <c r="Q10" s="589"/>
      <c r="R10" s="410">
        <v>19827</v>
      </c>
      <c r="S10" s="589"/>
      <c r="T10" s="440">
        <v>21784</v>
      </c>
      <c r="U10" s="589"/>
      <c r="V10" s="440">
        <v>21123</v>
      </c>
      <c r="W10" s="589"/>
      <c r="X10" s="440">
        <v>26585</v>
      </c>
      <c r="Y10" s="589"/>
      <c r="Z10" s="440">
        <v>25395</v>
      </c>
      <c r="AA10" s="589"/>
      <c r="AB10" s="440">
        <v>23124</v>
      </c>
      <c r="AC10" s="589"/>
      <c r="AD10" s="440">
        <v>18619</v>
      </c>
      <c r="AE10" s="730"/>
      <c r="AF10" s="585"/>
    </row>
    <row r="11" spans="1:32" s="614" customFormat="1" ht="11.25" customHeight="1">
      <c r="A11" s="585"/>
      <c r="B11" s="728"/>
      <c r="C11" s="289" t="s">
        <v>275</v>
      </c>
      <c r="D11" s="729"/>
      <c r="E11" s="409"/>
      <c r="F11" s="410">
        <v>13021</v>
      </c>
      <c r="G11" s="589"/>
      <c r="H11" s="410">
        <v>15808</v>
      </c>
      <c r="I11" s="589"/>
      <c r="J11" s="410">
        <v>11992</v>
      </c>
      <c r="K11" s="589"/>
      <c r="L11" s="410">
        <v>13007</v>
      </c>
      <c r="M11" s="589"/>
      <c r="N11" s="410">
        <v>11124</v>
      </c>
      <c r="O11" s="589"/>
      <c r="P11" s="410">
        <v>11586</v>
      </c>
      <c r="Q11" s="589"/>
      <c r="R11" s="410">
        <v>11771</v>
      </c>
      <c r="S11" s="589"/>
      <c r="T11" s="440">
        <v>12973</v>
      </c>
      <c r="U11" s="589"/>
      <c r="V11" s="440">
        <v>13101</v>
      </c>
      <c r="W11" s="589"/>
      <c r="X11" s="440">
        <v>16218</v>
      </c>
      <c r="Y11" s="589"/>
      <c r="Z11" s="440">
        <v>15577</v>
      </c>
      <c r="AA11" s="589"/>
      <c r="AB11" s="440">
        <v>14033</v>
      </c>
      <c r="AC11" s="589"/>
      <c r="AD11" s="440">
        <v>11060</v>
      </c>
      <c r="AE11" s="730"/>
      <c r="AF11" s="585"/>
    </row>
    <row r="12" spans="1:32" s="614" customFormat="1" ht="11.25" customHeight="1">
      <c r="A12" s="585"/>
      <c r="B12" s="728"/>
      <c r="C12" s="289" t="s">
        <v>276</v>
      </c>
      <c r="D12" s="729"/>
      <c r="E12" s="409"/>
      <c r="F12" s="410">
        <v>16175</v>
      </c>
      <c r="G12" s="589"/>
      <c r="H12" s="410">
        <v>19525</v>
      </c>
      <c r="I12" s="589"/>
      <c r="J12" s="410">
        <v>16193</v>
      </c>
      <c r="K12" s="589"/>
      <c r="L12" s="410">
        <v>17424</v>
      </c>
      <c r="M12" s="589"/>
      <c r="N12" s="410">
        <v>14414</v>
      </c>
      <c r="O12" s="589"/>
      <c r="P12" s="410">
        <v>15559</v>
      </c>
      <c r="Q12" s="589"/>
      <c r="R12" s="410">
        <v>14604</v>
      </c>
      <c r="S12" s="589"/>
      <c r="T12" s="440">
        <v>15454</v>
      </c>
      <c r="U12" s="589"/>
      <c r="V12" s="440">
        <v>15695</v>
      </c>
      <c r="W12" s="589"/>
      <c r="X12" s="440">
        <v>18489</v>
      </c>
      <c r="Y12" s="589"/>
      <c r="Z12" s="440">
        <v>18142</v>
      </c>
      <c r="AA12" s="589"/>
      <c r="AB12" s="440">
        <v>16257</v>
      </c>
      <c r="AC12" s="589"/>
      <c r="AD12" s="440">
        <v>13473</v>
      </c>
      <c r="AE12" s="730"/>
      <c r="AF12" s="585"/>
    </row>
    <row r="13" spans="1:32" s="614" customFormat="1" ht="11.25" customHeight="1">
      <c r="A13" s="585"/>
      <c r="B13" s="728"/>
      <c r="C13" s="289" t="s">
        <v>277</v>
      </c>
      <c r="D13" s="729"/>
      <c r="E13" s="409"/>
      <c r="F13" s="410">
        <v>5179</v>
      </c>
      <c r="G13" s="589"/>
      <c r="H13" s="410">
        <v>6831</v>
      </c>
      <c r="I13" s="589"/>
      <c r="J13" s="410">
        <v>5677</v>
      </c>
      <c r="K13" s="589"/>
      <c r="L13" s="410">
        <v>5586</v>
      </c>
      <c r="M13" s="589"/>
      <c r="N13" s="410">
        <v>4449</v>
      </c>
      <c r="O13" s="589"/>
      <c r="P13" s="410">
        <v>4534</v>
      </c>
      <c r="Q13" s="589"/>
      <c r="R13" s="410">
        <v>4850</v>
      </c>
      <c r="S13" s="589"/>
      <c r="T13" s="440">
        <v>6340</v>
      </c>
      <c r="U13" s="589"/>
      <c r="V13" s="440">
        <v>5293</v>
      </c>
      <c r="W13" s="589"/>
      <c r="X13" s="440">
        <v>6396</v>
      </c>
      <c r="Y13" s="589"/>
      <c r="Z13" s="440">
        <v>7422</v>
      </c>
      <c r="AA13" s="589"/>
      <c r="AB13" s="440">
        <v>5797</v>
      </c>
      <c r="AC13" s="589"/>
      <c r="AD13" s="440">
        <v>4687</v>
      </c>
      <c r="AE13" s="730"/>
      <c r="AF13" s="585"/>
    </row>
    <row r="14" spans="1:32" s="614" customFormat="1" ht="11.25" customHeight="1">
      <c r="A14" s="585"/>
      <c r="B14" s="728"/>
      <c r="C14" s="289" t="s">
        <v>278</v>
      </c>
      <c r="D14" s="729"/>
      <c r="E14" s="409"/>
      <c r="F14" s="410">
        <v>4730</v>
      </c>
      <c r="G14" s="589"/>
      <c r="H14" s="410">
        <v>5261</v>
      </c>
      <c r="I14" s="589"/>
      <c r="J14" s="410">
        <v>3663</v>
      </c>
      <c r="K14" s="589"/>
      <c r="L14" s="410">
        <v>3698</v>
      </c>
      <c r="M14" s="589"/>
      <c r="N14" s="410">
        <v>2882</v>
      </c>
      <c r="O14" s="589"/>
      <c r="P14" s="410">
        <v>3061</v>
      </c>
      <c r="Q14" s="589"/>
      <c r="R14" s="410">
        <v>2904</v>
      </c>
      <c r="S14" s="589"/>
      <c r="T14" s="440">
        <v>3022</v>
      </c>
      <c r="U14" s="589"/>
      <c r="V14" s="440">
        <v>2781</v>
      </c>
      <c r="W14" s="589"/>
      <c r="X14" s="440">
        <v>4187</v>
      </c>
      <c r="Y14" s="589"/>
      <c r="Z14" s="440">
        <v>5792</v>
      </c>
      <c r="AA14" s="589"/>
      <c r="AB14" s="440">
        <v>7641</v>
      </c>
      <c r="AC14" s="589"/>
      <c r="AD14" s="440">
        <v>4198</v>
      </c>
      <c r="AE14" s="730"/>
      <c r="AF14" s="585"/>
    </row>
    <row r="15" spans="1:32" s="614" customFormat="1" ht="11.25" customHeight="1">
      <c r="A15" s="585"/>
      <c r="B15" s="728"/>
      <c r="C15" s="289" t="s">
        <v>179</v>
      </c>
      <c r="D15" s="729"/>
      <c r="E15" s="409"/>
      <c r="F15" s="410">
        <v>1439</v>
      </c>
      <c r="G15" s="589"/>
      <c r="H15" s="410">
        <v>1854</v>
      </c>
      <c r="I15" s="589"/>
      <c r="J15" s="410">
        <v>1299</v>
      </c>
      <c r="K15" s="589"/>
      <c r="L15" s="410">
        <v>1411</v>
      </c>
      <c r="M15" s="589"/>
      <c r="N15" s="410">
        <v>1188</v>
      </c>
      <c r="O15" s="589"/>
      <c r="P15" s="410">
        <v>1085</v>
      </c>
      <c r="Q15" s="589"/>
      <c r="R15" s="410">
        <v>1020</v>
      </c>
      <c r="S15" s="589"/>
      <c r="T15" s="440">
        <v>1098</v>
      </c>
      <c r="U15" s="589"/>
      <c r="V15" s="440">
        <v>1045</v>
      </c>
      <c r="W15" s="589"/>
      <c r="X15" s="440">
        <v>1384</v>
      </c>
      <c r="Y15" s="589"/>
      <c r="Z15" s="440">
        <v>1840</v>
      </c>
      <c r="AA15" s="589"/>
      <c r="AB15" s="440">
        <v>1469</v>
      </c>
      <c r="AC15" s="589"/>
      <c r="AD15" s="440">
        <v>1172</v>
      </c>
      <c r="AE15" s="730"/>
      <c r="AF15" s="585"/>
    </row>
    <row r="16" spans="1:32" s="614" customFormat="1" ht="11.25" customHeight="1">
      <c r="A16" s="585"/>
      <c r="B16" s="728"/>
      <c r="C16" s="289" t="s">
        <v>180</v>
      </c>
      <c r="D16" s="729"/>
      <c r="E16" s="411"/>
      <c r="F16" s="410">
        <v>1253</v>
      </c>
      <c r="G16" s="589"/>
      <c r="H16" s="410">
        <v>1687</v>
      </c>
      <c r="I16" s="589"/>
      <c r="J16" s="410">
        <v>1251</v>
      </c>
      <c r="K16" s="589"/>
      <c r="L16" s="410">
        <v>1707</v>
      </c>
      <c r="M16" s="589"/>
      <c r="N16" s="410">
        <v>1082</v>
      </c>
      <c r="O16" s="589"/>
      <c r="P16" s="410">
        <v>1224</v>
      </c>
      <c r="Q16" s="589"/>
      <c r="R16" s="410">
        <v>1189</v>
      </c>
      <c r="S16" s="589"/>
      <c r="T16" s="440">
        <v>1496</v>
      </c>
      <c r="U16" s="589"/>
      <c r="V16" s="440">
        <v>1402</v>
      </c>
      <c r="W16" s="589"/>
      <c r="X16" s="440">
        <v>1529</v>
      </c>
      <c r="Y16" s="589"/>
      <c r="Z16" s="440">
        <v>1574</v>
      </c>
      <c r="AA16" s="589"/>
      <c r="AB16" s="440">
        <v>1550</v>
      </c>
      <c r="AC16" s="589"/>
      <c r="AD16" s="440">
        <v>987</v>
      </c>
      <c r="AE16" s="730"/>
      <c r="AF16" s="585"/>
    </row>
    <row r="17" spans="1:32" s="614" customFormat="1" ht="4.5" customHeight="1">
      <c r="A17" s="585"/>
      <c r="B17" s="728"/>
      <c r="C17" s="1217"/>
      <c r="D17" s="729"/>
      <c r="E17" s="731"/>
      <c r="F17" s="589"/>
      <c r="G17" s="589"/>
      <c r="H17" s="589"/>
      <c r="I17" s="589"/>
      <c r="J17" s="589"/>
      <c r="K17" s="589"/>
      <c r="L17" s="589"/>
      <c r="M17" s="589"/>
      <c r="N17" s="589"/>
      <c r="O17" s="589"/>
      <c r="P17" s="589"/>
      <c r="Q17" s="589"/>
      <c r="R17" s="589"/>
      <c r="S17" s="589"/>
      <c r="T17" s="732"/>
      <c r="U17" s="589"/>
      <c r="V17" s="732"/>
      <c r="W17" s="589"/>
      <c r="X17" s="732"/>
      <c r="Y17" s="589"/>
      <c r="Z17" s="732"/>
      <c r="AA17" s="589"/>
      <c r="AB17" s="732"/>
      <c r="AC17" s="589"/>
      <c r="AD17" s="732"/>
      <c r="AE17" s="730"/>
      <c r="AF17" s="585"/>
    </row>
    <row r="18" spans="1:32" s="738" customFormat="1" ht="10.5" customHeight="1">
      <c r="A18" s="733"/>
      <c r="B18" s="734"/>
      <c r="C18" s="1446" t="s">
        <v>397</v>
      </c>
      <c r="D18" s="1446"/>
      <c r="E18" s="723"/>
      <c r="F18" s="735"/>
      <c r="G18" s="735"/>
      <c r="H18" s="735"/>
      <c r="I18" s="735"/>
      <c r="J18" s="735"/>
      <c r="K18" s="735"/>
      <c r="L18" s="735"/>
      <c r="M18" s="735"/>
      <c r="N18" s="735"/>
      <c r="O18" s="735"/>
      <c r="P18" s="735"/>
      <c r="Q18" s="735"/>
      <c r="R18" s="735"/>
      <c r="S18" s="735"/>
      <c r="T18" s="736"/>
      <c r="U18" s="735"/>
      <c r="V18" s="736"/>
      <c r="W18" s="735"/>
      <c r="X18" s="736"/>
      <c r="Y18" s="735"/>
      <c r="Z18" s="736"/>
      <c r="AA18" s="735"/>
      <c r="AB18" s="736"/>
      <c r="AC18" s="735"/>
      <c r="AD18" s="736"/>
      <c r="AE18" s="737"/>
      <c r="AF18" s="733"/>
    </row>
    <row r="19" spans="1:32" s="614" customFormat="1" ht="12" customHeight="1">
      <c r="A19" s="585"/>
      <c r="B19" s="728"/>
      <c r="C19" s="289" t="s">
        <v>306</v>
      </c>
      <c r="D19" s="729"/>
      <c r="E19" s="739"/>
      <c r="F19" s="410">
        <v>8098</v>
      </c>
      <c r="G19" s="589"/>
      <c r="H19" s="410">
        <v>10654</v>
      </c>
      <c r="I19" s="589"/>
      <c r="J19" s="410">
        <v>8001</v>
      </c>
      <c r="K19" s="589"/>
      <c r="L19" s="410">
        <v>8468</v>
      </c>
      <c r="M19" s="589"/>
      <c r="N19" s="410">
        <v>7177</v>
      </c>
      <c r="O19" s="589"/>
      <c r="P19" s="410">
        <v>7515</v>
      </c>
      <c r="Q19" s="589"/>
      <c r="R19" s="410">
        <v>9581</v>
      </c>
      <c r="S19" s="589"/>
      <c r="T19" s="440">
        <v>8309</v>
      </c>
      <c r="U19" s="589"/>
      <c r="V19" s="440">
        <v>7732</v>
      </c>
      <c r="W19" s="589"/>
      <c r="X19" s="440">
        <v>9184</v>
      </c>
      <c r="Y19" s="589"/>
      <c r="Z19" s="440">
        <v>11376</v>
      </c>
      <c r="AA19" s="589"/>
      <c r="AB19" s="440">
        <v>11175</v>
      </c>
      <c r="AC19" s="589"/>
      <c r="AD19" s="440">
        <v>7836</v>
      </c>
      <c r="AE19" s="730"/>
      <c r="AF19" s="585"/>
    </row>
    <row r="20" spans="1:32" s="614" customFormat="1" ht="12" customHeight="1">
      <c r="A20" s="585"/>
      <c r="B20" s="728"/>
      <c r="C20" s="289" t="s">
        <v>307</v>
      </c>
      <c r="D20" s="612"/>
      <c r="E20" s="411"/>
      <c r="F20" s="410">
        <v>6989</v>
      </c>
      <c r="G20" s="589"/>
      <c r="H20" s="410">
        <v>7505</v>
      </c>
      <c r="I20" s="589"/>
      <c r="J20" s="410">
        <v>6251</v>
      </c>
      <c r="K20" s="589"/>
      <c r="L20" s="410">
        <v>6465</v>
      </c>
      <c r="M20" s="589"/>
      <c r="N20" s="410">
        <v>5402</v>
      </c>
      <c r="O20" s="589"/>
      <c r="P20" s="410">
        <v>6170</v>
      </c>
      <c r="Q20" s="589"/>
      <c r="R20" s="410">
        <v>5090</v>
      </c>
      <c r="S20" s="589"/>
      <c r="T20" s="440">
        <v>5403</v>
      </c>
      <c r="U20" s="589"/>
      <c r="V20" s="440">
        <v>4885</v>
      </c>
      <c r="W20" s="589"/>
      <c r="X20" s="440">
        <v>5313</v>
      </c>
      <c r="Y20" s="589"/>
      <c r="Z20" s="440">
        <v>6483</v>
      </c>
      <c r="AA20" s="589"/>
      <c r="AB20" s="440">
        <v>6230</v>
      </c>
      <c r="AC20" s="589"/>
      <c r="AD20" s="440">
        <v>5895</v>
      </c>
      <c r="AE20" s="730"/>
      <c r="AF20" s="585"/>
    </row>
    <row r="21" spans="1:32" s="614" customFormat="1" ht="12" customHeight="1">
      <c r="A21" s="585"/>
      <c r="B21" s="728"/>
      <c r="C21" s="289" t="s">
        <v>308</v>
      </c>
      <c r="D21" s="729"/>
      <c r="E21" s="739"/>
      <c r="F21" s="410">
        <v>5667</v>
      </c>
      <c r="G21" s="589"/>
      <c r="H21" s="410">
        <v>7099</v>
      </c>
      <c r="I21" s="589"/>
      <c r="J21" s="410">
        <v>5667</v>
      </c>
      <c r="K21" s="589"/>
      <c r="L21" s="410">
        <v>5626</v>
      </c>
      <c r="M21" s="589"/>
      <c r="N21" s="410">
        <v>5135</v>
      </c>
      <c r="O21" s="589"/>
      <c r="P21" s="410">
        <v>5354</v>
      </c>
      <c r="Q21" s="589"/>
      <c r="R21" s="410">
        <v>4926</v>
      </c>
      <c r="S21" s="589"/>
      <c r="T21" s="440">
        <v>4739</v>
      </c>
      <c r="U21" s="589"/>
      <c r="V21" s="440">
        <v>4461</v>
      </c>
      <c r="W21" s="589"/>
      <c r="X21" s="440">
        <v>5308</v>
      </c>
      <c r="Y21" s="589"/>
      <c r="Z21" s="440">
        <v>7348</v>
      </c>
      <c r="AA21" s="589"/>
      <c r="AB21" s="440">
        <v>7364</v>
      </c>
      <c r="AC21" s="589"/>
      <c r="AD21" s="440">
        <v>4761</v>
      </c>
      <c r="AE21" s="730"/>
      <c r="AF21" s="585"/>
    </row>
    <row r="22" spans="1:32" s="614" customFormat="1" ht="12" customHeight="1">
      <c r="A22" s="585"/>
      <c r="B22" s="728"/>
      <c r="C22" s="289" t="s">
        <v>309</v>
      </c>
      <c r="D22" s="740"/>
      <c r="E22" s="739"/>
      <c r="F22" s="410">
        <v>5989</v>
      </c>
      <c r="G22" s="589"/>
      <c r="H22" s="410">
        <v>6548</v>
      </c>
      <c r="I22" s="589"/>
      <c r="J22" s="410">
        <v>5144</v>
      </c>
      <c r="K22" s="589"/>
      <c r="L22" s="410">
        <v>5647</v>
      </c>
      <c r="M22" s="589"/>
      <c r="N22" s="410">
        <v>4295</v>
      </c>
      <c r="O22" s="589"/>
      <c r="P22" s="410">
        <v>4831</v>
      </c>
      <c r="Q22" s="589"/>
      <c r="R22" s="410">
        <v>4441</v>
      </c>
      <c r="S22" s="589"/>
      <c r="T22" s="440">
        <v>4885</v>
      </c>
      <c r="U22" s="589"/>
      <c r="V22" s="440">
        <v>4652</v>
      </c>
      <c r="W22" s="589"/>
      <c r="X22" s="440">
        <v>5556</v>
      </c>
      <c r="Y22" s="589"/>
      <c r="Z22" s="440">
        <v>6330</v>
      </c>
      <c r="AA22" s="589"/>
      <c r="AB22" s="440">
        <v>5607</v>
      </c>
      <c r="AC22" s="589"/>
      <c r="AD22" s="440">
        <v>4531</v>
      </c>
      <c r="AE22" s="730"/>
      <c r="AF22" s="585"/>
    </row>
    <row r="23" spans="1:32" s="614" customFormat="1" ht="11.25" customHeight="1">
      <c r="A23" s="585"/>
      <c r="B23" s="728"/>
      <c r="C23" s="289" t="s">
        <v>310</v>
      </c>
      <c r="D23" s="729"/>
      <c r="E23" s="739"/>
      <c r="F23" s="410">
        <v>5133</v>
      </c>
      <c r="G23" s="589"/>
      <c r="H23" s="410">
        <v>6424</v>
      </c>
      <c r="I23" s="589"/>
      <c r="J23" s="410">
        <v>5121</v>
      </c>
      <c r="K23" s="589"/>
      <c r="L23" s="410">
        <v>5378</v>
      </c>
      <c r="M23" s="589"/>
      <c r="N23" s="410">
        <v>4680</v>
      </c>
      <c r="O23" s="589"/>
      <c r="P23" s="410">
        <v>5209</v>
      </c>
      <c r="Q23" s="589"/>
      <c r="R23" s="410">
        <v>4369</v>
      </c>
      <c r="S23" s="589"/>
      <c r="T23" s="440">
        <v>4375</v>
      </c>
      <c r="U23" s="589"/>
      <c r="V23" s="440">
        <v>4169</v>
      </c>
      <c r="W23" s="589"/>
      <c r="X23" s="440">
        <v>4749</v>
      </c>
      <c r="Y23" s="589"/>
      <c r="Z23" s="440">
        <v>5588</v>
      </c>
      <c r="AA23" s="589"/>
      <c r="AB23" s="440">
        <v>5453</v>
      </c>
      <c r="AC23" s="589"/>
      <c r="AD23" s="440">
        <v>4416</v>
      </c>
      <c r="AE23" s="730"/>
      <c r="AF23" s="585"/>
    </row>
    <row r="24" spans="1:32" s="614" customFormat="1" ht="12" hidden="1" customHeight="1">
      <c r="A24" s="585"/>
      <c r="B24" s="728"/>
      <c r="C24" s="289" t="s">
        <v>311</v>
      </c>
      <c r="D24" s="729"/>
      <c r="E24" s="739"/>
      <c r="F24" s="412">
        <v>4181</v>
      </c>
      <c r="G24" s="589"/>
      <c r="H24" s="412">
        <v>6121</v>
      </c>
      <c r="I24" s="589"/>
      <c r="J24" s="410">
        <v>4776</v>
      </c>
      <c r="K24" s="589"/>
      <c r="L24" s="410">
        <v>5029</v>
      </c>
      <c r="M24" s="589"/>
      <c r="N24" s="410">
        <v>4251</v>
      </c>
      <c r="O24" s="589"/>
      <c r="P24" s="410">
        <v>4481</v>
      </c>
      <c r="Q24" s="589"/>
      <c r="R24" s="410">
        <v>3907</v>
      </c>
      <c r="S24" s="589"/>
      <c r="T24" s="440">
        <v>4242</v>
      </c>
      <c r="U24" s="589"/>
      <c r="V24" s="440">
        <v>4273</v>
      </c>
      <c r="W24" s="589"/>
      <c r="X24" s="440">
        <v>5221</v>
      </c>
      <c r="Y24" s="589"/>
      <c r="Z24" s="440">
        <v>5799</v>
      </c>
      <c r="AA24" s="589"/>
      <c r="AB24" s="440">
        <v>5052</v>
      </c>
      <c r="AC24" s="589"/>
      <c r="AD24" s="440">
        <v>3462</v>
      </c>
      <c r="AE24" s="730"/>
      <c r="AF24" s="585"/>
    </row>
    <row r="25" spans="1:32" s="614" customFormat="1" ht="12" hidden="1" customHeight="1">
      <c r="A25" s="585"/>
      <c r="B25" s="728"/>
      <c r="C25" s="289" t="s">
        <v>312</v>
      </c>
      <c r="D25" s="612"/>
      <c r="E25" s="411"/>
      <c r="F25" s="412">
        <v>2719</v>
      </c>
      <c r="G25" s="589"/>
      <c r="H25" s="412">
        <v>2980</v>
      </c>
      <c r="I25" s="589"/>
      <c r="J25" s="410">
        <v>2477</v>
      </c>
      <c r="K25" s="589"/>
      <c r="L25" s="410">
        <v>2933</v>
      </c>
      <c r="M25" s="589"/>
      <c r="N25" s="410">
        <v>2043</v>
      </c>
      <c r="O25" s="589"/>
      <c r="P25" s="410">
        <v>2424</v>
      </c>
      <c r="Q25" s="589"/>
      <c r="R25" s="410">
        <v>1904</v>
      </c>
      <c r="S25" s="589"/>
      <c r="T25" s="440">
        <v>1897</v>
      </c>
      <c r="U25" s="589"/>
      <c r="V25" s="440">
        <v>2029</v>
      </c>
      <c r="W25" s="589"/>
      <c r="X25" s="440">
        <v>2351</v>
      </c>
      <c r="Y25" s="589"/>
      <c r="Z25" s="440">
        <v>2469</v>
      </c>
      <c r="AA25" s="589"/>
      <c r="AB25" s="440">
        <v>2242</v>
      </c>
      <c r="AC25" s="589"/>
      <c r="AD25" s="440">
        <v>1786</v>
      </c>
      <c r="AE25" s="730"/>
      <c r="AF25" s="585"/>
    </row>
    <row r="26" spans="1:32" s="614" customFormat="1" ht="12.75" hidden="1" customHeight="1">
      <c r="A26" s="585"/>
      <c r="B26" s="728"/>
      <c r="C26" s="289" t="s">
        <v>313</v>
      </c>
      <c r="D26" s="612"/>
      <c r="E26" s="411"/>
      <c r="F26" s="412">
        <v>1443</v>
      </c>
      <c r="G26" s="589"/>
      <c r="H26" s="412">
        <v>2011</v>
      </c>
      <c r="I26" s="589"/>
      <c r="J26" s="410">
        <v>1997</v>
      </c>
      <c r="K26" s="589"/>
      <c r="L26" s="410">
        <v>1819</v>
      </c>
      <c r="M26" s="589"/>
      <c r="N26" s="410">
        <v>1351</v>
      </c>
      <c r="O26" s="589"/>
      <c r="P26" s="410">
        <v>1272</v>
      </c>
      <c r="Q26" s="589"/>
      <c r="R26" s="410">
        <v>1347</v>
      </c>
      <c r="S26" s="589"/>
      <c r="T26" s="440">
        <v>1820</v>
      </c>
      <c r="U26" s="589"/>
      <c r="V26" s="440">
        <v>1321</v>
      </c>
      <c r="W26" s="589"/>
      <c r="X26" s="440">
        <v>1379</v>
      </c>
      <c r="Y26" s="589"/>
      <c r="Z26" s="440">
        <v>2425</v>
      </c>
      <c r="AA26" s="589"/>
      <c r="AB26" s="440">
        <v>1946</v>
      </c>
      <c r="AC26" s="589"/>
      <c r="AD26" s="440">
        <v>1447</v>
      </c>
      <c r="AE26" s="730"/>
      <c r="AF26" s="585"/>
    </row>
    <row r="27" spans="1:32" s="614" customFormat="1" ht="12" hidden="1" customHeight="1">
      <c r="A27" s="585"/>
      <c r="B27" s="728"/>
      <c r="C27" s="289" t="s">
        <v>314</v>
      </c>
      <c r="D27" s="612"/>
      <c r="E27" s="411"/>
      <c r="F27" s="412">
        <v>624</v>
      </c>
      <c r="G27" s="589"/>
      <c r="H27" s="412">
        <v>826</v>
      </c>
      <c r="I27" s="589"/>
      <c r="J27" s="410">
        <v>538</v>
      </c>
      <c r="K27" s="589"/>
      <c r="L27" s="410">
        <v>512</v>
      </c>
      <c r="M27" s="589"/>
      <c r="N27" s="410">
        <v>629</v>
      </c>
      <c r="O27" s="589"/>
      <c r="P27" s="410">
        <v>391</v>
      </c>
      <c r="Q27" s="589"/>
      <c r="R27" s="410">
        <v>1081</v>
      </c>
      <c r="S27" s="589"/>
      <c r="T27" s="440">
        <v>3101</v>
      </c>
      <c r="U27" s="589"/>
      <c r="V27" s="440">
        <v>3877</v>
      </c>
      <c r="W27" s="589"/>
      <c r="X27" s="440">
        <v>9937</v>
      </c>
      <c r="Y27" s="589"/>
      <c r="Z27" s="440">
        <v>980</v>
      </c>
      <c r="AA27" s="589"/>
      <c r="AB27" s="440">
        <v>783</v>
      </c>
      <c r="AC27" s="589"/>
      <c r="AD27" s="440">
        <v>753</v>
      </c>
      <c r="AE27" s="730"/>
      <c r="AF27" s="585"/>
    </row>
    <row r="28" spans="1:32" s="614" customFormat="1" ht="4.5" customHeight="1">
      <c r="A28" s="585"/>
      <c r="B28" s="728"/>
      <c r="C28" s="289"/>
      <c r="D28" s="729"/>
      <c r="E28" s="741"/>
      <c r="F28" s="589"/>
      <c r="G28" s="589"/>
      <c r="H28" s="589"/>
      <c r="I28" s="589"/>
      <c r="J28" s="410"/>
      <c r="K28" s="589"/>
      <c r="L28" s="410"/>
      <c r="M28" s="589"/>
      <c r="N28" s="410"/>
      <c r="O28" s="589"/>
      <c r="P28" s="410"/>
      <c r="Q28" s="589"/>
      <c r="R28" s="410"/>
      <c r="S28" s="589"/>
      <c r="T28" s="440"/>
      <c r="U28" s="589"/>
      <c r="V28" s="440"/>
      <c r="W28" s="589"/>
      <c r="X28" s="440"/>
      <c r="Y28" s="589"/>
      <c r="Z28" s="440"/>
      <c r="AA28" s="589"/>
      <c r="AB28" s="440"/>
      <c r="AC28" s="589"/>
      <c r="AD28" s="440"/>
      <c r="AE28" s="730"/>
      <c r="AF28" s="585"/>
    </row>
    <row r="29" spans="1:32" s="614" customFormat="1" ht="12" customHeight="1">
      <c r="A29" s="585"/>
      <c r="B29" s="728"/>
      <c r="C29" s="1446" t="s">
        <v>315</v>
      </c>
      <c r="D29" s="1446"/>
      <c r="E29" s="741"/>
      <c r="F29" s="724">
        <v>4326</v>
      </c>
      <c r="G29" s="724"/>
      <c r="H29" s="724">
        <v>7416</v>
      </c>
      <c r="I29" s="724"/>
      <c r="J29" s="724">
        <v>5872</v>
      </c>
      <c r="K29" s="724"/>
      <c r="L29" s="724">
        <v>6278</v>
      </c>
      <c r="M29" s="724"/>
      <c r="N29" s="724">
        <v>4992</v>
      </c>
      <c r="O29" s="724"/>
      <c r="P29" s="724">
        <v>5413</v>
      </c>
      <c r="Q29" s="724"/>
      <c r="R29" s="724">
        <v>5907</v>
      </c>
      <c r="S29" s="724"/>
      <c r="T29" s="725">
        <v>7686</v>
      </c>
      <c r="U29" s="724"/>
      <c r="V29" s="725">
        <v>9342</v>
      </c>
      <c r="W29" s="724"/>
      <c r="X29" s="725">
        <v>10593</v>
      </c>
      <c r="Y29" s="724"/>
      <c r="Z29" s="725">
        <v>10371</v>
      </c>
      <c r="AA29" s="724"/>
      <c r="AB29" s="725">
        <v>8102</v>
      </c>
      <c r="AC29" s="724"/>
      <c r="AD29" s="725">
        <v>4832</v>
      </c>
      <c r="AE29" s="730"/>
      <c r="AF29" s="585"/>
    </row>
    <row r="30" spans="1:32" s="738" customFormat="1" ht="12" customHeight="1">
      <c r="A30" s="733"/>
      <c r="B30" s="734"/>
      <c r="C30" s="1446" t="s">
        <v>398</v>
      </c>
      <c r="D30" s="1446"/>
      <c r="E30" s="723">
        <f>SUM(E31:E34)</f>
        <v>0</v>
      </c>
      <c r="F30" s="724">
        <v>59862</v>
      </c>
      <c r="G30" s="724"/>
      <c r="H30" s="724">
        <v>68433</v>
      </c>
      <c r="I30" s="724"/>
      <c r="J30" s="724">
        <v>54356</v>
      </c>
      <c r="K30" s="724"/>
      <c r="L30" s="724">
        <v>59151</v>
      </c>
      <c r="M30" s="724"/>
      <c r="N30" s="724">
        <v>47968</v>
      </c>
      <c r="O30" s="724"/>
      <c r="P30" s="724">
        <v>51422</v>
      </c>
      <c r="Q30" s="724"/>
      <c r="R30" s="724">
        <v>50258</v>
      </c>
      <c r="S30" s="724"/>
      <c r="T30" s="725">
        <v>54481</v>
      </c>
      <c r="U30" s="724"/>
      <c r="V30" s="725">
        <v>51098</v>
      </c>
      <c r="W30" s="724"/>
      <c r="X30" s="725">
        <v>64195</v>
      </c>
      <c r="Y30" s="724"/>
      <c r="Z30" s="725">
        <v>65371</v>
      </c>
      <c r="AA30" s="724"/>
      <c r="AB30" s="725">
        <v>61769</v>
      </c>
      <c r="AC30" s="724"/>
      <c r="AD30" s="725">
        <v>49364</v>
      </c>
      <c r="AE30" s="737"/>
      <c r="AF30" s="733"/>
    </row>
    <row r="31" spans="1:32" s="614" customFormat="1" ht="12.75" customHeight="1">
      <c r="A31" s="585"/>
      <c r="B31" s="728"/>
      <c r="C31" s="1222" t="s">
        <v>316</v>
      </c>
      <c r="D31" s="729"/>
      <c r="E31" s="739"/>
      <c r="F31" s="410">
        <v>2014</v>
      </c>
      <c r="G31" s="589"/>
      <c r="H31" s="410">
        <v>2653</v>
      </c>
      <c r="I31" s="589"/>
      <c r="J31" s="410">
        <v>2684</v>
      </c>
      <c r="K31" s="589"/>
      <c r="L31" s="410">
        <v>2316</v>
      </c>
      <c r="M31" s="589"/>
      <c r="N31" s="410">
        <v>1693</v>
      </c>
      <c r="O31" s="589"/>
      <c r="P31" s="410">
        <v>1511</v>
      </c>
      <c r="Q31" s="589"/>
      <c r="R31" s="410">
        <v>1707</v>
      </c>
      <c r="S31" s="589"/>
      <c r="T31" s="440">
        <v>2513</v>
      </c>
      <c r="U31" s="589"/>
      <c r="V31" s="440">
        <v>1751</v>
      </c>
      <c r="W31" s="589"/>
      <c r="X31" s="440">
        <v>1903</v>
      </c>
      <c r="Y31" s="589"/>
      <c r="Z31" s="440">
        <v>3150</v>
      </c>
      <c r="AA31" s="589"/>
      <c r="AB31" s="440">
        <v>2811</v>
      </c>
      <c r="AC31" s="589"/>
      <c r="AD31" s="440">
        <v>1959</v>
      </c>
      <c r="AE31" s="730"/>
      <c r="AF31" s="585"/>
    </row>
    <row r="32" spans="1:32" s="614" customFormat="1" ht="11.25" customHeight="1">
      <c r="A32" s="585"/>
      <c r="B32" s="728"/>
      <c r="C32" s="1222" t="s">
        <v>317</v>
      </c>
      <c r="D32" s="729"/>
      <c r="E32" s="739"/>
      <c r="F32" s="410">
        <v>20285</v>
      </c>
      <c r="G32" s="589"/>
      <c r="H32" s="410">
        <v>20931</v>
      </c>
      <c r="I32" s="589"/>
      <c r="J32" s="410">
        <v>16983</v>
      </c>
      <c r="K32" s="589"/>
      <c r="L32" s="410">
        <v>19664</v>
      </c>
      <c r="M32" s="589"/>
      <c r="N32" s="410">
        <v>14803</v>
      </c>
      <c r="O32" s="589"/>
      <c r="P32" s="410">
        <v>16769</v>
      </c>
      <c r="Q32" s="589"/>
      <c r="R32" s="410">
        <v>14470</v>
      </c>
      <c r="S32" s="589"/>
      <c r="T32" s="440">
        <v>14471</v>
      </c>
      <c r="U32" s="589"/>
      <c r="V32" s="440">
        <v>13250</v>
      </c>
      <c r="W32" s="589"/>
      <c r="X32" s="440">
        <v>15818</v>
      </c>
      <c r="Y32" s="589"/>
      <c r="Z32" s="440">
        <v>18499</v>
      </c>
      <c r="AA32" s="589"/>
      <c r="AB32" s="440">
        <v>16938</v>
      </c>
      <c r="AC32" s="589"/>
      <c r="AD32" s="440">
        <v>15034</v>
      </c>
      <c r="AE32" s="730"/>
      <c r="AF32" s="585"/>
    </row>
    <row r="33" spans="1:32" s="614" customFormat="1" ht="11.25" customHeight="1">
      <c r="A33" s="585"/>
      <c r="B33" s="728"/>
      <c r="C33" s="1222" t="s">
        <v>244</v>
      </c>
      <c r="D33" s="729"/>
      <c r="E33" s="739"/>
      <c r="F33" s="410">
        <v>37538</v>
      </c>
      <c r="G33" s="589"/>
      <c r="H33" s="410">
        <v>44803</v>
      </c>
      <c r="I33" s="589"/>
      <c r="J33" s="410">
        <v>34662</v>
      </c>
      <c r="K33" s="589"/>
      <c r="L33" s="410">
        <v>37131</v>
      </c>
      <c r="M33" s="589"/>
      <c r="N33" s="410">
        <v>31442</v>
      </c>
      <c r="O33" s="589"/>
      <c r="P33" s="410">
        <v>33095</v>
      </c>
      <c r="Q33" s="589"/>
      <c r="R33" s="410">
        <v>34044</v>
      </c>
      <c r="S33" s="589"/>
      <c r="T33" s="440">
        <v>37459</v>
      </c>
      <c r="U33" s="589"/>
      <c r="V33" s="440">
        <v>36063</v>
      </c>
      <c r="W33" s="589"/>
      <c r="X33" s="440">
        <v>46417</v>
      </c>
      <c r="Y33" s="589"/>
      <c r="Z33" s="440">
        <v>43659</v>
      </c>
      <c r="AA33" s="589"/>
      <c r="AB33" s="440">
        <v>41962</v>
      </c>
      <c r="AC33" s="589"/>
      <c r="AD33" s="440">
        <v>32332</v>
      </c>
      <c r="AE33" s="730"/>
      <c r="AF33" s="585"/>
    </row>
    <row r="34" spans="1:32" s="614" customFormat="1" ht="11.25" customHeight="1">
      <c r="A34" s="585"/>
      <c r="B34" s="728"/>
      <c r="C34" s="1222" t="s">
        <v>318</v>
      </c>
      <c r="D34" s="729"/>
      <c r="E34" s="739"/>
      <c r="F34" s="410">
        <v>25</v>
      </c>
      <c r="G34" s="589"/>
      <c r="H34" s="410">
        <v>46</v>
      </c>
      <c r="I34" s="589"/>
      <c r="J34" s="410">
        <v>27</v>
      </c>
      <c r="K34" s="589"/>
      <c r="L34" s="410">
        <v>40</v>
      </c>
      <c r="M34" s="589"/>
      <c r="N34" s="410">
        <v>30</v>
      </c>
      <c r="O34" s="589"/>
      <c r="P34" s="410">
        <v>47</v>
      </c>
      <c r="Q34" s="589"/>
      <c r="R34" s="410">
        <v>37</v>
      </c>
      <c r="S34" s="589"/>
      <c r="T34" s="440">
        <v>38</v>
      </c>
      <c r="U34" s="589"/>
      <c r="V34" s="440">
        <v>34</v>
      </c>
      <c r="W34" s="589"/>
      <c r="X34" s="440">
        <v>57</v>
      </c>
      <c r="Y34" s="589"/>
      <c r="Z34" s="440">
        <v>63</v>
      </c>
      <c r="AA34" s="589"/>
      <c r="AB34" s="440">
        <v>58</v>
      </c>
      <c r="AC34" s="589"/>
      <c r="AD34" s="440">
        <v>39</v>
      </c>
      <c r="AE34" s="730"/>
      <c r="AF34" s="585"/>
    </row>
    <row r="35" spans="1:32" ht="10.5" customHeight="1" thickBot="1">
      <c r="A35" s="4"/>
      <c r="B35" s="30"/>
      <c r="C35" s="742"/>
      <c r="D35" s="18"/>
      <c r="E35" s="277"/>
      <c r="F35" s="1220"/>
      <c r="G35" s="743"/>
      <c r="H35" s="1220"/>
      <c r="I35" s="743"/>
      <c r="J35" s="1220"/>
      <c r="K35" s="743"/>
      <c r="L35" s="1220"/>
      <c r="M35" s="743"/>
      <c r="N35" s="1220"/>
      <c r="O35" s="743"/>
      <c r="P35" s="1220"/>
      <c r="Q35" s="743"/>
      <c r="R35" s="1220"/>
      <c r="S35" s="743"/>
      <c r="T35" s="435"/>
      <c r="U35" s="743"/>
      <c r="V35" s="435"/>
      <c r="W35" s="743"/>
      <c r="X35" s="435"/>
      <c r="Y35" s="743"/>
      <c r="Z35" s="435"/>
      <c r="AA35" s="743"/>
      <c r="AB35" s="435"/>
      <c r="AC35" s="743"/>
      <c r="AD35" s="435"/>
      <c r="AE35" s="5"/>
      <c r="AF35" s="4"/>
    </row>
    <row r="36" spans="1:32" ht="13.5" customHeight="1" thickBot="1">
      <c r="A36" s="4"/>
      <c r="B36" s="30"/>
      <c r="C36" s="269" t="s">
        <v>319</v>
      </c>
      <c r="D36" s="721"/>
      <c r="E36" s="721"/>
      <c r="F36" s="744"/>
      <c r="G36" s="744"/>
      <c r="H36" s="744"/>
      <c r="I36" s="744"/>
      <c r="J36" s="744"/>
      <c r="K36" s="744"/>
      <c r="L36" s="744"/>
      <c r="M36" s="744"/>
      <c r="N36" s="744"/>
      <c r="O36" s="744"/>
      <c r="P36" s="744"/>
      <c r="Q36" s="744"/>
      <c r="R36" s="744"/>
      <c r="S36" s="744"/>
      <c r="T36" s="744"/>
      <c r="U36" s="744"/>
      <c r="V36" s="744"/>
      <c r="W36" s="744"/>
      <c r="X36" s="744"/>
      <c r="Y36" s="744"/>
      <c r="Z36" s="744"/>
      <c r="AA36" s="744"/>
      <c r="AB36" s="744"/>
      <c r="AC36" s="744"/>
      <c r="AD36" s="744"/>
      <c r="AE36" s="5"/>
      <c r="AF36" s="4"/>
    </row>
    <row r="37" spans="1:32" ht="9.75" customHeight="1">
      <c r="A37" s="4"/>
      <c r="B37" s="30"/>
      <c r="C37" s="1223" t="s">
        <v>91</v>
      </c>
      <c r="D37" s="18"/>
      <c r="E37" s="745"/>
      <c r="F37" s="743"/>
      <c r="G37" s="743"/>
      <c r="H37" s="743"/>
      <c r="I37" s="743"/>
      <c r="J37" s="743"/>
      <c r="K37" s="743"/>
      <c r="L37" s="743"/>
      <c r="M37" s="743"/>
      <c r="N37" s="743"/>
      <c r="O37" s="743"/>
      <c r="P37" s="743"/>
      <c r="Q37" s="743"/>
      <c r="R37" s="743"/>
      <c r="S37" s="743"/>
      <c r="T37" s="743"/>
      <c r="U37" s="743"/>
      <c r="V37" s="743"/>
      <c r="W37" s="743"/>
      <c r="X37" s="743"/>
      <c r="Y37" s="743"/>
      <c r="Z37" s="743"/>
      <c r="AA37" s="743"/>
      <c r="AB37" s="743"/>
      <c r="AC37" s="743"/>
      <c r="AD37" s="743"/>
      <c r="AE37" s="5"/>
      <c r="AF37" s="4"/>
    </row>
    <row r="38" spans="1:32" ht="12" customHeight="1">
      <c r="A38" s="4"/>
      <c r="B38" s="30"/>
      <c r="C38" s="1446" t="s">
        <v>80</v>
      </c>
      <c r="D38" s="1446"/>
      <c r="E38" s="723">
        <f>SUM(E39:E45)</f>
        <v>0</v>
      </c>
      <c r="F38" s="724">
        <v>5981</v>
      </c>
      <c r="G38" s="724">
        <v>0</v>
      </c>
      <c r="H38" s="724">
        <v>6901</v>
      </c>
      <c r="I38" s="724">
        <v>0</v>
      </c>
      <c r="J38" s="724">
        <v>5705</v>
      </c>
      <c r="K38" s="724">
        <v>0</v>
      </c>
      <c r="L38" s="724">
        <v>7517</v>
      </c>
      <c r="M38" s="724">
        <v>0</v>
      </c>
      <c r="N38" s="724">
        <v>7154</v>
      </c>
      <c r="O38" s="724">
        <v>0</v>
      </c>
      <c r="P38" s="724">
        <v>8550</v>
      </c>
      <c r="Q38" s="724">
        <v>0</v>
      </c>
      <c r="R38" s="724">
        <v>8386</v>
      </c>
      <c r="S38" s="724">
        <f>SUM(S39:S45)</f>
        <v>0</v>
      </c>
      <c r="T38" s="725">
        <v>8606</v>
      </c>
      <c r="U38" s="724">
        <v>0</v>
      </c>
      <c r="V38" s="725">
        <v>8686</v>
      </c>
      <c r="W38" s="724">
        <v>0</v>
      </c>
      <c r="X38" s="725">
        <v>9236</v>
      </c>
      <c r="Y38" s="724">
        <v>0</v>
      </c>
      <c r="Z38" s="725">
        <v>9234</v>
      </c>
      <c r="AA38" s="724">
        <v>0</v>
      </c>
      <c r="AB38" s="725">
        <v>8209</v>
      </c>
      <c r="AC38" s="724">
        <v>0</v>
      </c>
      <c r="AD38" s="725">
        <v>5875</v>
      </c>
      <c r="AE38" s="5"/>
      <c r="AF38" s="4"/>
    </row>
    <row r="39" spans="1:32" ht="12" customHeight="1">
      <c r="A39" s="4"/>
      <c r="B39" s="30"/>
      <c r="C39" s="289" t="s">
        <v>274</v>
      </c>
      <c r="D39" s="1219"/>
      <c r="E39" s="409"/>
      <c r="F39" s="410">
        <v>2859</v>
      </c>
      <c r="G39" s="743"/>
      <c r="H39" s="410">
        <v>2516</v>
      </c>
      <c r="I39" s="743"/>
      <c r="J39" s="410">
        <v>2138</v>
      </c>
      <c r="K39" s="743"/>
      <c r="L39" s="410">
        <v>2797</v>
      </c>
      <c r="M39" s="743"/>
      <c r="N39" s="410">
        <v>2543</v>
      </c>
      <c r="O39" s="743"/>
      <c r="P39" s="410">
        <v>2781</v>
      </c>
      <c r="Q39" s="743"/>
      <c r="R39" s="410">
        <v>2891</v>
      </c>
      <c r="S39" s="743"/>
      <c r="T39" s="440">
        <v>3139</v>
      </c>
      <c r="U39" s="743"/>
      <c r="V39" s="440">
        <v>2858</v>
      </c>
      <c r="W39" s="743"/>
      <c r="X39" s="440">
        <v>3505</v>
      </c>
      <c r="Y39" s="743"/>
      <c r="Z39" s="440">
        <v>3899</v>
      </c>
      <c r="AA39" s="743"/>
      <c r="AB39" s="440">
        <v>3622</v>
      </c>
      <c r="AC39" s="743"/>
      <c r="AD39" s="440">
        <v>2457</v>
      </c>
      <c r="AE39" s="5"/>
      <c r="AF39" s="4"/>
    </row>
    <row r="40" spans="1:32" ht="12" customHeight="1">
      <c r="A40" s="4"/>
      <c r="B40" s="30"/>
      <c r="C40" s="289" t="s">
        <v>275</v>
      </c>
      <c r="D40" s="1219"/>
      <c r="E40" s="409"/>
      <c r="F40" s="410">
        <v>1856</v>
      </c>
      <c r="G40" s="743"/>
      <c r="H40" s="410">
        <v>2334</v>
      </c>
      <c r="I40" s="743"/>
      <c r="J40" s="410">
        <v>1714</v>
      </c>
      <c r="K40" s="743"/>
      <c r="L40" s="410">
        <v>2254</v>
      </c>
      <c r="M40" s="743"/>
      <c r="N40" s="410">
        <v>1960</v>
      </c>
      <c r="O40" s="743"/>
      <c r="P40" s="410">
        <v>2617</v>
      </c>
      <c r="Q40" s="743"/>
      <c r="R40" s="410">
        <v>2593</v>
      </c>
      <c r="S40" s="743"/>
      <c r="T40" s="440">
        <v>2714</v>
      </c>
      <c r="U40" s="743"/>
      <c r="V40" s="440">
        <v>2962</v>
      </c>
      <c r="W40" s="743"/>
      <c r="X40" s="440">
        <v>3297</v>
      </c>
      <c r="Y40" s="743"/>
      <c r="Z40" s="440">
        <v>2934</v>
      </c>
      <c r="AA40" s="743"/>
      <c r="AB40" s="440">
        <v>2078</v>
      </c>
      <c r="AC40" s="743"/>
      <c r="AD40" s="440">
        <v>1901</v>
      </c>
      <c r="AE40" s="5"/>
      <c r="AF40" s="4"/>
    </row>
    <row r="41" spans="1:32" ht="12" customHeight="1">
      <c r="A41" s="4"/>
      <c r="B41" s="30"/>
      <c r="C41" s="289" t="s">
        <v>71</v>
      </c>
      <c r="D41" s="1219"/>
      <c r="E41" s="409"/>
      <c r="F41" s="410">
        <v>439</v>
      </c>
      <c r="G41" s="743"/>
      <c r="H41" s="410">
        <v>729</v>
      </c>
      <c r="I41" s="743"/>
      <c r="J41" s="410">
        <v>656</v>
      </c>
      <c r="K41" s="743"/>
      <c r="L41" s="410">
        <v>768</v>
      </c>
      <c r="M41" s="743"/>
      <c r="N41" s="410">
        <v>871</v>
      </c>
      <c r="O41" s="743"/>
      <c r="P41" s="410">
        <v>1081</v>
      </c>
      <c r="Q41" s="743"/>
      <c r="R41" s="410">
        <v>942</v>
      </c>
      <c r="S41" s="743"/>
      <c r="T41" s="440">
        <v>906</v>
      </c>
      <c r="U41" s="743"/>
      <c r="V41" s="440">
        <v>1146</v>
      </c>
      <c r="W41" s="743"/>
      <c r="X41" s="440">
        <v>996</v>
      </c>
      <c r="Y41" s="743"/>
      <c r="Z41" s="440">
        <v>933</v>
      </c>
      <c r="AA41" s="743"/>
      <c r="AB41" s="440">
        <v>818</v>
      </c>
      <c r="AC41" s="743"/>
      <c r="AD41" s="440">
        <v>592</v>
      </c>
      <c r="AE41" s="5"/>
      <c r="AF41" s="4"/>
    </row>
    <row r="42" spans="1:32" ht="12" customHeight="1">
      <c r="A42" s="4"/>
      <c r="B42" s="30"/>
      <c r="C42" s="289" t="s">
        <v>277</v>
      </c>
      <c r="D42" s="1219"/>
      <c r="E42" s="409"/>
      <c r="F42" s="410">
        <v>479</v>
      </c>
      <c r="G42" s="743"/>
      <c r="H42" s="410">
        <v>867</v>
      </c>
      <c r="I42" s="743"/>
      <c r="J42" s="410">
        <v>636</v>
      </c>
      <c r="K42" s="743"/>
      <c r="L42" s="410">
        <v>877</v>
      </c>
      <c r="M42" s="743"/>
      <c r="N42" s="410">
        <v>859</v>
      </c>
      <c r="O42" s="743"/>
      <c r="P42" s="410">
        <v>1210</v>
      </c>
      <c r="Q42" s="743"/>
      <c r="R42" s="410">
        <v>1017</v>
      </c>
      <c r="S42" s="743"/>
      <c r="T42" s="440">
        <v>986</v>
      </c>
      <c r="U42" s="743"/>
      <c r="V42" s="440">
        <v>1114</v>
      </c>
      <c r="W42" s="743"/>
      <c r="X42" s="440">
        <v>992</v>
      </c>
      <c r="Y42" s="743"/>
      <c r="Z42" s="440">
        <v>878</v>
      </c>
      <c r="AA42" s="743"/>
      <c r="AB42" s="440">
        <v>1322</v>
      </c>
      <c r="AC42" s="743"/>
      <c r="AD42" s="440">
        <v>700</v>
      </c>
      <c r="AE42" s="5"/>
      <c r="AF42" s="4"/>
    </row>
    <row r="43" spans="1:32" ht="12" customHeight="1">
      <c r="A43" s="4"/>
      <c r="B43" s="30"/>
      <c r="C43" s="289" t="s">
        <v>278</v>
      </c>
      <c r="D43" s="1219"/>
      <c r="E43" s="409"/>
      <c r="F43" s="410">
        <v>119</v>
      </c>
      <c r="G43" s="743"/>
      <c r="H43" s="410">
        <v>232</v>
      </c>
      <c r="I43" s="743"/>
      <c r="J43" s="410">
        <v>402</v>
      </c>
      <c r="K43" s="743"/>
      <c r="L43" s="410">
        <v>692</v>
      </c>
      <c r="M43" s="743"/>
      <c r="N43" s="410">
        <v>725</v>
      </c>
      <c r="O43" s="743"/>
      <c r="P43" s="410">
        <v>684</v>
      </c>
      <c r="Q43" s="743"/>
      <c r="R43" s="410">
        <v>693</v>
      </c>
      <c r="S43" s="743"/>
      <c r="T43" s="440">
        <v>623</v>
      </c>
      <c r="U43" s="743"/>
      <c r="V43" s="440">
        <v>350</v>
      </c>
      <c r="W43" s="743"/>
      <c r="X43" s="440">
        <v>285</v>
      </c>
      <c r="Y43" s="743"/>
      <c r="Z43" s="440">
        <v>416</v>
      </c>
      <c r="AA43" s="743"/>
      <c r="AB43" s="440">
        <v>203</v>
      </c>
      <c r="AC43" s="743"/>
      <c r="AD43" s="440">
        <v>141</v>
      </c>
      <c r="AE43" s="5"/>
      <c r="AF43" s="4"/>
    </row>
    <row r="44" spans="1:32" ht="12" customHeight="1">
      <c r="A44" s="4"/>
      <c r="B44" s="30"/>
      <c r="C44" s="289" t="s">
        <v>179</v>
      </c>
      <c r="D44" s="1219"/>
      <c r="E44" s="409"/>
      <c r="F44" s="410">
        <v>15</v>
      </c>
      <c r="G44" s="743"/>
      <c r="H44" s="410">
        <v>41</v>
      </c>
      <c r="I44" s="743"/>
      <c r="J44" s="410">
        <v>27</v>
      </c>
      <c r="K44" s="743"/>
      <c r="L44" s="410">
        <v>39</v>
      </c>
      <c r="M44" s="743"/>
      <c r="N44" s="410">
        <v>64</v>
      </c>
      <c r="O44" s="743"/>
      <c r="P44" s="410">
        <v>62</v>
      </c>
      <c r="Q44" s="743"/>
      <c r="R44" s="410">
        <v>76</v>
      </c>
      <c r="S44" s="743"/>
      <c r="T44" s="440">
        <v>90</v>
      </c>
      <c r="U44" s="743"/>
      <c r="V44" s="440">
        <v>86</v>
      </c>
      <c r="W44" s="743"/>
      <c r="X44" s="440">
        <v>52</v>
      </c>
      <c r="Y44" s="743"/>
      <c r="Z44" s="440">
        <v>41</v>
      </c>
      <c r="AA44" s="743"/>
      <c r="AB44" s="440">
        <v>47</v>
      </c>
      <c r="AC44" s="743"/>
      <c r="AD44" s="440">
        <v>23</v>
      </c>
      <c r="AE44" s="5"/>
      <c r="AF44" s="4"/>
    </row>
    <row r="45" spans="1:32" ht="12" customHeight="1">
      <c r="A45" s="4"/>
      <c r="B45" s="30"/>
      <c r="C45" s="289" t="s">
        <v>180</v>
      </c>
      <c r="D45" s="1219"/>
      <c r="E45" s="409"/>
      <c r="F45" s="410">
        <v>214</v>
      </c>
      <c r="G45" s="743"/>
      <c r="H45" s="410">
        <v>182</v>
      </c>
      <c r="I45" s="743"/>
      <c r="J45" s="410">
        <v>132</v>
      </c>
      <c r="K45" s="743"/>
      <c r="L45" s="410">
        <v>90</v>
      </c>
      <c r="M45" s="743"/>
      <c r="N45" s="410">
        <v>132</v>
      </c>
      <c r="O45" s="743"/>
      <c r="P45" s="410">
        <v>115</v>
      </c>
      <c r="Q45" s="743"/>
      <c r="R45" s="410">
        <v>174</v>
      </c>
      <c r="S45" s="743"/>
      <c r="T45" s="440">
        <v>148</v>
      </c>
      <c r="U45" s="743"/>
      <c r="V45" s="440">
        <v>170</v>
      </c>
      <c r="W45" s="743"/>
      <c r="X45" s="440">
        <v>109</v>
      </c>
      <c r="Y45" s="743"/>
      <c r="Z45" s="440">
        <v>133</v>
      </c>
      <c r="AA45" s="743"/>
      <c r="AB45" s="440">
        <v>119</v>
      </c>
      <c r="AC45" s="743"/>
      <c r="AD45" s="440">
        <v>61</v>
      </c>
      <c r="AE45" s="5"/>
      <c r="AF45" s="4"/>
    </row>
    <row r="46" spans="1:32" ht="4.5" customHeight="1">
      <c r="A46" s="4"/>
      <c r="B46" s="30"/>
      <c r="C46" s="1219"/>
      <c r="D46" s="1219"/>
      <c r="E46" s="411"/>
      <c r="F46" s="743"/>
      <c r="G46" s="743"/>
      <c r="H46" s="743"/>
      <c r="I46" s="743"/>
      <c r="J46" s="743"/>
      <c r="K46" s="743"/>
      <c r="L46" s="743"/>
      <c r="M46" s="743"/>
      <c r="N46" s="743"/>
      <c r="O46" s="743"/>
      <c r="P46" s="743"/>
      <c r="Q46" s="743"/>
      <c r="R46" s="743"/>
      <c r="S46" s="743"/>
      <c r="T46" s="746"/>
      <c r="U46" s="743"/>
      <c r="V46" s="746"/>
      <c r="W46" s="743"/>
      <c r="X46" s="746"/>
      <c r="Y46" s="743"/>
      <c r="Z46" s="746"/>
      <c r="AA46" s="743"/>
      <c r="AB46" s="746"/>
      <c r="AC46" s="743"/>
      <c r="AD46" s="746"/>
      <c r="AE46" s="5"/>
      <c r="AF46" s="4"/>
    </row>
    <row r="47" spans="1:32" ht="12" customHeight="1">
      <c r="A47" s="4"/>
      <c r="B47" s="30"/>
      <c r="C47" s="1222" t="s">
        <v>316</v>
      </c>
      <c r="D47" s="18"/>
      <c r="E47" s="409"/>
      <c r="F47" s="410">
        <v>338</v>
      </c>
      <c r="G47" s="743"/>
      <c r="H47" s="410">
        <v>398</v>
      </c>
      <c r="I47" s="743"/>
      <c r="J47" s="410">
        <v>331</v>
      </c>
      <c r="K47" s="743"/>
      <c r="L47" s="410">
        <v>334</v>
      </c>
      <c r="M47" s="743"/>
      <c r="N47" s="410">
        <v>401</v>
      </c>
      <c r="O47" s="743"/>
      <c r="P47" s="410">
        <v>597</v>
      </c>
      <c r="Q47" s="743"/>
      <c r="R47" s="410">
        <v>324</v>
      </c>
      <c r="S47" s="743"/>
      <c r="T47" s="440">
        <v>395</v>
      </c>
      <c r="U47" s="743"/>
      <c r="V47" s="440">
        <v>527</v>
      </c>
      <c r="W47" s="743"/>
      <c r="X47" s="440">
        <v>392</v>
      </c>
      <c r="Y47" s="743"/>
      <c r="Z47" s="440">
        <v>894</v>
      </c>
      <c r="AA47" s="743"/>
      <c r="AB47" s="440">
        <v>948</v>
      </c>
      <c r="AC47" s="743"/>
      <c r="AD47" s="440">
        <v>402</v>
      </c>
      <c r="AE47" s="5"/>
      <c r="AF47" s="4"/>
    </row>
    <row r="48" spans="1:32" ht="12" customHeight="1">
      <c r="A48" s="4"/>
      <c r="B48" s="30"/>
      <c r="C48" s="1222" t="s">
        <v>317</v>
      </c>
      <c r="D48" s="18"/>
      <c r="E48" s="409"/>
      <c r="F48" s="410">
        <v>1680</v>
      </c>
      <c r="G48" s="743"/>
      <c r="H48" s="410">
        <v>2070</v>
      </c>
      <c r="I48" s="743"/>
      <c r="J48" s="410">
        <v>1790</v>
      </c>
      <c r="K48" s="743"/>
      <c r="L48" s="410">
        <v>2267</v>
      </c>
      <c r="M48" s="743"/>
      <c r="N48" s="410">
        <v>1698</v>
      </c>
      <c r="O48" s="743"/>
      <c r="P48" s="410">
        <v>2245</v>
      </c>
      <c r="Q48" s="743"/>
      <c r="R48" s="410">
        <v>2349</v>
      </c>
      <c r="S48" s="743"/>
      <c r="T48" s="440">
        <v>2282</v>
      </c>
      <c r="U48" s="743"/>
      <c r="V48" s="440">
        <v>1849</v>
      </c>
      <c r="W48" s="743"/>
      <c r="X48" s="440">
        <v>2444</v>
      </c>
      <c r="Y48" s="743"/>
      <c r="Z48" s="440">
        <v>2593</v>
      </c>
      <c r="AA48" s="743"/>
      <c r="AB48" s="440">
        <v>2409</v>
      </c>
      <c r="AC48" s="743"/>
      <c r="AD48" s="440">
        <v>1488</v>
      </c>
      <c r="AE48" s="5"/>
      <c r="AF48" s="4"/>
    </row>
    <row r="49" spans="1:32" ht="12" customHeight="1">
      <c r="A49" s="4"/>
      <c r="B49" s="30"/>
      <c r="C49" s="1222" t="s">
        <v>244</v>
      </c>
      <c r="D49" s="18"/>
      <c r="E49" s="409"/>
      <c r="F49" s="410">
        <v>3959</v>
      </c>
      <c r="G49" s="743"/>
      <c r="H49" s="410">
        <v>4432</v>
      </c>
      <c r="I49" s="743"/>
      <c r="J49" s="410">
        <v>3582</v>
      </c>
      <c r="K49" s="743"/>
      <c r="L49" s="410">
        <v>4916</v>
      </c>
      <c r="M49" s="743"/>
      <c r="N49" s="410">
        <v>5055</v>
      </c>
      <c r="O49" s="743"/>
      <c r="P49" s="410">
        <v>5708</v>
      </c>
      <c r="Q49" s="743"/>
      <c r="R49" s="410">
        <v>5711</v>
      </c>
      <c r="S49" s="743"/>
      <c r="T49" s="440">
        <v>5929</v>
      </c>
      <c r="U49" s="743"/>
      <c r="V49" s="440">
        <v>6309</v>
      </c>
      <c r="W49" s="743"/>
      <c r="X49" s="440">
        <v>6400</v>
      </c>
      <c r="Y49" s="743"/>
      <c r="Z49" s="440">
        <v>5728</v>
      </c>
      <c r="AA49" s="743"/>
      <c r="AB49" s="440">
        <v>4833</v>
      </c>
      <c r="AC49" s="743"/>
      <c r="AD49" s="440">
        <v>3985</v>
      </c>
      <c r="AE49" s="5"/>
      <c r="AF49" s="4"/>
    </row>
    <row r="50" spans="1:32" ht="11.25" customHeight="1">
      <c r="A50" s="4"/>
      <c r="B50" s="30"/>
      <c r="C50" s="1222" t="s">
        <v>318</v>
      </c>
      <c r="D50" s="18"/>
      <c r="E50" s="409"/>
      <c r="F50" s="410">
        <v>4</v>
      </c>
      <c r="G50" s="743"/>
      <c r="H50" s="410">
        <v>1</v>
      </c>
      <c r="I50" s="743"/>
      <c r="J50" s="410">
        <v>2</v>
      </c>
      <c r="K50" s="743"/>
      <c r="L50" s="410" t="s">
        <v>9</v>
      </c>
      <c r="M50" s="743"/>
      <c r="N50" s="440" t="s">
        <v>9</v>
      </c>
      <c r="O50" s="743"/>
      <c r="P50" s="440" t="s">
        <v>9</v>
      </c>
      <c r="Q50" s="743"/>
      <c r="R50" s="440">
        <v>2</v>
      </c>
      <c r="S50" s="743"/>
      <c r="T50" s="440" t="s">
        <v>9</v>
      </c>
      <c r="U50" s="743"/>
      <c r="V50" s="440">
        <v>1</v>
      </c>
      <c r="W50" s="743"/>
      <c r="X50" s="440" t="s">
        <v>9</v>
      </c>
      <c r="Y50" s="743"/>
      <c r="Z50" s="440">
        <v>19</v>
      </c>
      <c r="AA50" s="743"/>
      <c r="AB50" s="440">
        <v>19</v>
      </c>
      <c r="AC50" s="743"/>
      <c r="AD50" s="440" t="s">
        <v>9</v>
      </c>
      <c r="AE50" s="5"/>
      <c r="AF50" s="4"/>
    </row>
    <row r="51" spans="1:32" ht="3.75" customHeight="1">
      <c r="A51" s="4"/>
      <c r="B51" s="30"/>
      <c r="C51" s="1219"/>
      <c r="D51" s="1219"/>
      <c r="E51" s="411"/>
      <c r="F51" s="410"/>
      <c r="G51" s="743"/>
      <c r="H51" s="410"/>
      <c r="I51" s="743"/>
      <c r="J51" s="410"/>
      <c r="K51" s="743"/>
      <c r="L51" s="410"/>
      <c r="M51" s="743"/>
      <c r="N51" s="410"/>
      <c r="O51" s="743"/>
      <c r="P51" s="410"/>
      <c r="Q51" s="743"/>
      <c r="R51" s="410"/>
      <c r="S51" s="743"/>
      <c r="T51" s="440"/>
      <c r="U51" s="743"/>
      <c r="V51" s="440"/>
      <c r="W51" s="743"/>
      <c r="X51" s="440"/>
      <c r="Y51" s="743"/>
      <c r="Z51" s="440"/>
      <c r="AA51" s="743"/>
      <c r="AB51" s="440"/>
      <c r="AC51" s="743"/>
      <c r="AD51" s="440"/>
      <c r="AE51" s="5"/>
      <c r="AF51" s="4"/>
    </row>
    <row r="52" spans="1:32" ht="12" customHeight="1">
      <c r="A52" s="4"/>
      <c r="B52" s="30"/>
      <c r="C52" s="1219" t="s">
        <v>399</v>
      </c>
      <c r="D52" s="1219"/>
      <c r="E52" s="723"/>
      <c r="F52" s="410"/>
      <c r="G52" s="743"/>
      <c r="H52" s="410"/>
      <c r="I52" s="743"/>
      <c r="J52" s="410"/>
      <c r="K52" s="743"/>
      <c r="L52" s="410"/>
      <c r="M52" s="743"/>
      <c r="N52" s="410"/>
      <c r="O52" s="743"/>
      <c r="P52" s="410"/>
      <c r="Q52" s="743"/>
      <c r="R52" s="410"/>
      <c r="S52" s="743"/>
      <c r="T52" s="440"/>
      <c r="U52" s="743"/>
      <c r="V52" s="440"/>
      <c r="W52" s="743"/>
      <c r="X52" s="440"/>
      <c r="Y52" s="743"/>
      <c r="Z52" s="440"/>
      <c r="AA52" s="743"/>
      <c r="AB52" s="440"/>
      <c r="AC52" s="743"/>
      <c r="AD52" s="440"/>
      <c r="AE52" s="5"/>
      <c r="AF52" s="4"/>
    </row>
    <row r="53" spans="1:32" ht="12" customHeight="1">
      <c r="A53" s="4"/>
      <c r="B53" s="30"/>
      <c r="C53" s="895" t="s">
        <v>306</v>
      </c>
      <c r="D53" s="18"/>
      <c r="E53" s="409"/>
      <c r="F53" s="410">
        <v>799</v>
      </c>
      <c r="G53" s="413"/>
      <c r="H53" s="410">
        <v>1047</v>
      </c>
      <c r="I53" s="413"/>
      <c r="J53" s="410">
        <v>975</v>
      </c>
      <c r="K53" s="413"/>
      <c r="L53" s="410">
        <v>1338</v>
      </c>
      <c r="M53" s="413"/>
      <c r="N53" s="410">
        <v>1418</v>
      </c>
      <c r="O53" s="413"/>
      <c r="P53" s="410">
        <v>1799</v>
      </c>
      <c r="Q53" s="413"/>
      <c r="R53" s="410">
        <v>1594</v>
      </c>
      <c r="S53" s="413"/>
      <c r="T53" s="440">
        <v>1568</v>
      </c>
      <c r="U53" s="413"/>
      <c r="V53" s="440">
        <v>1380</v>
      </c>
      <c r="W53" s="413"/>
      <c r="X53" s="440">
        <v>2359</v>
      </c>
      <c r="Y53" s="413"/>
      <c r="Z53" s="440">
        <v>1423</v>
      </c>
      <c r="AA53" s="413"/>
      <c r="AB53" s="440">
        <v>1031</v>
      </c>
      <c r="AC53" s="413"/>
      <c r="AD53" s="440">
        <v>952</v>
      </c>
      <c r="AE53" s="5"/>
      <c r="AF53" s="4"/>
    </row>
    <row r="54" spans="1:32" ht="12" customHeight="1">
      <c r="A54" s="4"/>
      <c r="B54" s="30"/>
      <c r="C54" s="895" t="s">
        <v>310</v>
      </c>
      <c r="D54" s="18"/>
      <c r="E54" s="409"/>
      <c r="F54" s="410">
        <v>662</v>
      </c>
      <c r="G54" s="413"/>
      <c r="H54" s="410">
        <v>664</v>
      </c>
      <c r="I54" s="413"/>
      <c r="J54" s="410">
        <v>520</v>
      </c>
      <c r="K54" s="413"/>
      <c r="L54" s="410">
        <v>660</v>
      </c>
      <c r="M54" s="413"/>
      <c r="N54" s="410">
        <v>622</v>
      </c>
      <c r="O54" s="413"/>
      <c r="P54" s="410">
        <v>725</v>
      </c>
      <c r="Q54" s="413"/>
      <c r="R54" s="410">
        <v>1019</v>
      </c>
      <c r="S54" s="413"/>
      <c r="T54" s="440">
        <v>856</v>
      </c>
      <c r="U54" s="413"/>
      <c r="V54" s="440">
        <v>1411</v>
      </c>
      <c r="W54" s="413"/>
      <c r="X54" s="440">
        <v>923</v>
      </c>
      <c r="Y54" s="413"/>
      <c r="Z54" s="440">
        <v>909</v>
      </c>
      <c r="AA54" s="413"/>
      <c r="AB54" s="440">
        <v>796</v>
      </c>
      <c r="AC54" s="413"/>
      <c r="AD54" s="440">
        <v>710</v>
      </c>
      <c r="AE54" s="5"/>
      <c r="AF54" s="4"/>
    </row>
    <row r="55" spans="1:32" ht="12" customHeight="1">
      <c r="A55" s="4"/>
      <c r="B55" s="30"/>
      <c r="C55" s="895" t="s">
        <v>320</v>
      </c>
      <c r="D55" s="18"/>
      <c r="E55" s="409"/>
      <c r="F55" s="410">
        <v>618</v>
      </c>
      <c r="G55" s="413"/>
      <c r="H55" s="410">
        <v>821</v>
      </c>
      <c r="I55" s="413"/>
      <c r="J55" s="410">
        <v>576</v>
      </c>
      <c r="K55" s="413"/>
      <c r="L55" s="410">
        <v>819</v>
      </c>
      <c r="M55" s="413"/>
      <c r="N55" s="410">
        <v>605</v>
      </c>
      <c r="O55" s="413"/>
      <c r="P55" s="410">
        <v>855</v>
      </c>
      <c r="Q55" s="413"/>
      <c r="R55" s="410">
        <v>774</v>
      </c>
      <c r="S55" s="413"/>
      <c r="T55" s="440">
        <v>772</v>
      </c>
      <c r="U55" s="413"/>
      <c r="V55" s="440">
        <v>609</v>
      </c>
      <c r="W55" s="413"/>
      <c r="X55" s="440">
        <v>1013</v>
      </c>
      <c r="Y55" s="413"/>
      <c r="Z55" s="440">
        <v>831</v>
      </c>
      <c r="AA55" s="413"/>
      <c r="AB55" s="440">
        <v>872</v>
      </c>
      <c r="AC55" s="413"/>
      <c r="AD55" s="440">
        <v>618</v>
      </c>
      <c r="AE55" s="5"/>
      <c r="AF55" s="4"/>
    </row>
    <row r="56" spans="1:32" ht="12" customHeight="1">
      <c r="A56" s="4"/>
      <c r="B56" s="30"/>
      <c r="C56" s="895" t="s">
        <v>321</v>
      </c>
      <c r="D56" s="18"/>
      <c r="E56" s="409"/>
      <c r="F56" s="410">
        <v>326</v>
      </c>
      <c r="G56" s="413"/>
      <c r="H56" s="410">
        <v>492</v>
      </c>
      <c r="I56" s="413"/>
      <c r="J56" s="410">
        <v>330</v>
      </c>
      <c r="K56" s="413"/>
      <c r="L56" s="410">
        <v>580</v>
      </c>
      <c r="M56" s="413"/>
      <c r="N56" s="410">
        <v>428</v>
      </c>
      <c r="O56" s="413"/>
      <c r="P56" s="410">
        <v>588</v>
      </c>
      <c r="Q56" s="413"/>
      <c r="R56" s="410">
        <v>378</v>
      </c>
      <c r="S56" s="413"/>
      <c r="T56" s="440">
        <v>391</v>
      </c>
      <c r="U56" s="413"/>
      <c r="V56" s="440">
        <v>522</v>
      </c>
      <c r="W56" s="413"/>
      <c r="X56" s="440">
        <v>491</v>
      </c>
      <c r="Y56" s="413"/>
      <c r="Z56" s="440">
        <v>674</v>
      </c>
      <c r="AA56" s="413"/>
      <c r="AB56" s="440">
        <v>840</v>
      </c>
      <c r="AC56" s="413"/>
      <c r="AD56" s="440">
        <v>461</v>
      </c>
      <c r="AE56" s="5"/>
      <c r="AF56" s="4"/>
    </row>
    <row r="57" spans="1:32" ht="12" customHeight="1">
      <c r="A57" s="4"/>
      <c r="B57" s="30"/>
      <c r="C57" s="895" t="s">
        <v>308</v>
      </c>
      <c r="D57" s="18"/>
      <c r="E57" s="409"/>
      <c r="F57" s="410">
        <v>421</v>
      </c>
      <c r="G57" s="413"/>
      <c r="H57" s="410">
        <v>516</v>
      </c>
      <c r="I57" s="413"/>
      <c r="J57" s="410">
        <v>574</v>
      </c>
      <c r="K57" s="413"/>
      <c r="L57" s="410">
        <v>647</v>
      </c>
      <c r="M57" s="413"/>
      <c r="N57" s="410">
        <v>788</v>
      </c>
      <c r="O57" s="413"/>
      <c r="P57" s="410">
        <v>815</v>
      </c>
      <c r="Q57" s="413"/>
      <c r="R57" s="410">
        <v>830</v>
      </c>
      <c r="S57" s="413"/>
      <c r="T57" s="440">
        <v>815</v>
      </c>
      <c r="U57" s="413"/>
      <c r="V57" s="440">
        <v>789</v>
      </c>
      <c r="W57" s="413"/>
      <c r="X57" s="440">
        <v>612</v>
      </c>
      <c r="Y57" s="413"/>
      <c r="Z57" s="440">
        <v>580</v>
      </c>
      <c r="AA57" s="413"/>
      <c r="AB57" s="440">
        <v>446</v>
      </c>
      <c r="AC57" s="413"/>
      <c r="AD57" s="440">
        <v>382</v>
      </c>
      <c r="AE57" s="5"/>
      <c r="AF57" s="4"/>
    </row>
    <row r="58" spans="1:32" ht="13.5" hidden="1" customHeight="1">
      <c r="A58" s="4"/>
      <c r="B58" s="30"/>
      <c r="C58" s="895" t="s">
        <v>309</v>
      </c>
      <c r="D58" s="18"/>
      <c r="E58" s="409"/>
      <c r="F58" s="410">
        <v>412</v>
      </c>
      <c r="G58" s="413"/>
      <c r="H58" s="410">
        <v>354</v>
      </c>
      <c r="I58" s="413"/>
      <c r="J58" s="410">
        <v>284</v>
      </c>
      <c r="K58" s="413"/>
      <c r="L58" s="410">
        <v>444</v>
      </c>
      <c r="M58" s="413"/>
      <c r="N58" s="410">
        <v>483</v>
      </c>
      <c r="O58" s="413"/>
      <c r="P58" s="410">
        <v>439</v>
      </c>
      <c r="Q58" s="413"/>
      <c r="R58" s="410">
        <v>392</v>
      </c>
      <c r="S58" s="413"/>
      <c r="T58" s="440">
        <v>389</v>
      </c>
      <c r="U58" s="413"/>
      <c r="V58" s="440">
        <v>342</v>
      </c>
      <c r="W58" s="413"/>
      <c r="X58" s="440">
        <v>400</v>
      </c>
      <c r="Y58" s="413"/>
      <c r="Z58" s="440">
        <v>486</v>
      </c>
      <c r="AA58" s="413"/>
      <c r="AB58" s="440">
        <v>407</v>
      </c>
      <c r="AC58" s="413"/>
      <c r="AD58" s="440">
        <v>368</v>
      </c>
      <c r="AE58" s="5"/>
      <c r="AF58" s="4"/>
    </row>
    <row r="59" spans="1:32" ht="12" hidden="1" customHeight="1">
      <c r="A59" s="4"/>
      <c r="B59" s="30"/>
      <c r="C59" s="895" t="s">
        <v>322</v>
      </c>
      <c r="D59" s="18"/>
      <c r="E59" s="409"/>
      <c r="F59" s="410">
        <v>209</v>
      </c>
      <c r="G59" s="413"/>
      <c r="H59" s="410">
        <v>400</v>
      </c>
      <c r="I59" s="413"/>
      <c r="J59" s="410">
        <v>324</v>
      </c>
      <c r="K59" s="413"/>
      <c r="L59" s="410">
        <v>373</v>
      </c>
      <c r="M59" s="413"/>
      <c r="N59" s="410">
        <v>330</v>
      </c>
      <c r="O59" s="413"/>
      <c r="P59" s="410">
        <v>334</v>
      </c>
      <c r="Q59" s="413"/>
      <c r="R59" s="410">
        <v>373</v>
      </c>
      <c r="S59" s="413"/>
      <c r="T59" s="440">
        <v>496</v>
      </c>
      <c r="U59" s="413"/>
      <c r="V59" s="440">
        <v>372</v>
      </c>
      <c r="W59" s="413"/>
      <c r="X59" s="440">
        <v>426</v>
      </c>
      <c r="Y59" s="413"/>
      <c r="Z59" s="440">
        <v>417</v>
      </c>
      <c r="AA59" s="413"/>
      <c r="AB59" s="440">
        <v>493</v>
      </c>
      <c r="AC59" s="413"/>
      <c r="AD59" s="440">
        <v>254</v>
      </c>
      <c r="AE59" s="5"/>
      <c r="AF59" s="4"/>
    </row>
    <row r="60" spans="1:32" ht="12" hidden="1" customHeight="1">
      <c r="A60" s="4"/>
      <c r="B60" s="30"/>
      <c r="C60" s="895" t="s">
        <v>311</v>
      </c>
      <c r="D60" s="18"/>
      <c r="E60" s="409"/>
      <c r="F60" s="410">
        <v>503</v>
      </c>
      <c r="G60" s="413"/>
      <c r="H60" s="410">
        <v>329</v>
      </c>
      <c r="I60" s="413"/>
      <c r="J60" s="410">
        <v>254</v>
      </c>
      <c r="K60" s="413"/>
      <c r="L60" s="410">
        <v>375</v>
      </c>
      <c r="M60" s="413"/>
      <c r="N60" s="410">
        <v>333</v>
      </c>
      <c r="O60" s="413"/>
      <c r="P60" s="410">
        <v>401</v>
      </c>
      <c r="Q60" s="413"/>
      <c r="R60" s="410">
        <v>520</v>
      </c>
      <c r="S60" s="413"/>
      <c r="T60" s="440">
        <v>453</v>
      </c>
      <c r="U60" s="413"/>
      <c r="V60" s="440">
        <v>511</v>
      </c>
      <c r="W60" s="413"/>
      <c r="X60" s="440">
        <v>307</v>
      </c>
      <c r="Y60" s="413"/>
      <c r="Z60" s="440">
        <v>437</v>
      </c>
      <c r="AA60" s="413"/>
      <c r="AB60" s="440">
        <v>481</v>
      </c>
      <c r="AC60" s="413"/>
      <c r="AD60" s="440">
        <v>186</v>
      </c>
      <c r="AE60" s="5"/>
      <c r="AF60" s="4"/>
    </row>
    <row r="61" spans="1:32" ht="4.5" customHeight="1">
      <c r="A61" s="4"/>
      <c r="B61" s="30"/>
      <c r="C61" s="414"/>
      <c r="D61" s="18"/>
      <c r="E61" s="409"/>
      <c r="F61" s="410"/>
      <c r="G61" s="743"/>
      <c r="H61" s="410"/>
      <c r="I61" s="743"/>
      <c r="J61" s="410"/>
      <c r="K61" s="743"/>
      <c r="L61" s="410"/>
      <c r="M61" s="743"/>
      <c r="N61" s="410"/>
      <c r="O61" s="743"/>
      <c r="P61" s="410"/>
      <c r="Q61" s="743"/>
      <c r="R61" s="410"/>
      <c r="S61" s="743"/>
      <c r="T61" s="440"/>
      <c r="U61" s="743"/>
      <c r="V61" s="440"/>
      <c r="W61" s="743"/>
      <c r="X61" s="440"/>
      <c r="Y61" s="743"/>
      <c r="Z61" s="440"/>
      <c r="AA61" s="743"/>
      <c r="AB61" s="440"/>
      <c r="AC61" s="743"/>
      <c r="AD61" s="440"/>
      <c r="AE61" s="5"/>
      <c r="AF61" s="4"/>
    </row>
    <row r="62" spans="1:32" ht="12" customHeight="1">
      <c r="A62" s="4"/>
      <c r="B62" s="30"/>
      <c r="C62" s="1446" t="s">
        <v>323</v>
      </c>
      <c r="D62" s="1446"/>
      <c r="E62" s="415"/>
      <c r="F62" s="416">
        <v>7.9</v>
      </c>
      <c r="G62" s="416"/>
      <c r="H62" s="416">
        <v>11.5</v>
      </c>
      <c r="I62" s="416"/>
      <c r="J62" s="416">
        <v>8.6999999999999993</v>
      </c>
      <c r="K62" s="416"/>
      <c r="L62" s="416">
        <v>14.2</v>
      </c>
      <c r="M62" s="416"/>
      <c r="N62" s="416">
        <v>12.6</v>
      </c>
      <c r="O62" s="416"/>
      <c r="P62" s="416">
        <v>15.2</v>
      </c>
      <c r="Q62" s="416"/>
      <c r="R62" s="416">
        <v>14.9</v>
      </c>
      <c r="S62" s="416"/>
      <c r="T62" s="565">
        <f>+T38/T9*100</f>
        <v>13.8</v>
      </c>
      <c r="U62" s="416"/>
      <c r="V62" s="565">
        <f>+V38/V9*100</f>
        <v>14.4</v>
      </c>
      <c r="W62" s="416"/>
      <c r="X62" s="565">
        <f>+X38/X9*100</f>
        <v>12.3</v>
      </c>
      <c r="Y62" s="416"/>
      <c r="Z62" s="565">
        <f>+Z38/Z9*100</f>
        <v>12.2</v>
      </c>
      <c r="AA62" s="416"/>
      <c r="AB62" s="565">
        <f>+AB38/AB9*100</f>
        <v>11.7</v>
      </c>
      <c r="AC62" s="416"/>
      <c r="AD62" s="565">
        <f>+AD38/AD9*100</f>
        <v>10.8</v>
      </c>
      <c r="AE62" s="5"/>
      <c r="AF62" s="4"/>
    </row>
    <row r="63" spans="1:32" ht="11.25" customHeight="1" thickBot="1">
      <c r="A63" s="4"/>
      <c r="B63" s="30"/>
      <c r="C63" s="747"/>
      <c r="D63" s="5"/>
      <c r="E63" s="5"/>
      <c r="F63" s="1220"/>
      <c r="G63" s="743"/>
      <c r="H63" s="1220"/>
      <c r="I63" s="743"/>
      <c r="J63" s="1220"/>
      <c r="K63" s="743"/>
      <c r="L63" s="1220"/>
      <c r="M63" s="743"/>
      <c r="N63" s="1220"/>
      <c r="O63" s="743"/>
      <c r="P63" s="1220"/>
      <c r="Q63" s="743"/>
      <c r="R63" s="1220"/>
      <c r="S63" s="743"/>
      <c r="T63" s="1220"/>
      <c r="U63" s="743"/>
      <c r="V63" s="1220"/>
      <c r="W63" s="743"/>
      <c r="X63" s="1220"/>
      <c r="Y63" s="743"/>
      <c r="Z63" s="1220"/>
      <c r="AA63" s="743"/>
      <c r="AB63" s="1220"/>
      <c r="AC63" s="743"/>
      <c r="AD63" s="1220"/>
      <c r="AE63" s="5"/>
      <c r="AF63" s="4"/>
    </row>
    <row r="64" spans="1:32" s="12" customFormat="1" ht="13.5" customHeight="1" thickBot="1">
      <c r="A64" s="11"/>
      <c r="B64" s="31"/>
      <c r="C64" s="269" t="s">
        <v>324</v>
      </c>
      <c r="D64" s="748"/>
      <c r="E64" s="748"/>
      <c r="F64" s="744"/>
      <c r="G64" s="744"/>
      <c r="H64" s="744"/>
      <c r="I64" s="744"/>
      <c r="J64" s="744"/>
      <c r="K64" s="744"/>
      <c r="L64" s="744"/>
      <c r="M64" s="744"/>
      <c r="N64" s="744"/>
      <c r="O64" s="744"/>
      <c r="P64" s="744"/>
      <c r="Q64" s="744"/>
      <c r="R64" s="744"/>
      <c r="S64" s="744"/>
      <c r="T64" s="744"/>
      <c r="U64" s="744"/>
      <c r="V64" s="744"/>
      <c r="W64" s="744"/>
      <c r="X64" s="744"/>
      <c r="Y64" s="744"/>
      <c r="Z64" s="744"/>
      <c r="AA64" s="744"/>
      <c r="AB64" s="744"/>
      <c r="AC64" s="744"/>
      <c r="AD64" s="744"/>
      <c r="AE64" s="5"/>
      <c r="AF64" s="11"/>
    </row>
    <row r="65" spans="1:32" ht="9.75" customHeight="1">
      <c r="A65" s="4"/>
      <c r="B65" s="30"/>
      <c r="C65" s="1223" t="s">
        <v>91</v>
      </c>
      <c r="D65" s="749"/>
      <c r="E65" s="1233"/>
      <c r="F65" s="743"/>
      <c r="G65" s="743"/>
      <c r="H65" s="743"/>
      <c r="I65" s="743"/>
      <c r="J65" s="743"/>
      <c r="K65" s="743"/>
      <c r="L65" s="743"/>
      <c r="M65" s="743"/>
      <c r="N65" s="743"/>
      <c r="O65" s="743"/>
      <c r="P65" s="743"/>
      <c r="Q65" s="743"/>
      <c r="R65" s="743"/>
      <c r="S65" s="743"/>
      <c r="T65" s="743"/>
      <c r="U65" s="743"/>
      <c r="V65" s="743"/>
      <c r="W65" s="743"/>
      <c r="X65" s="743"/>
      <c r="Y65" s="743"/>
      <c r="Z65" s="743"/>
      <c r="AA65" s="743"/>
      <c r="AB65" s="743"/>
      <c r="AC65" s="743"/>
      <c r="AD65" s="743"/>
      <c r="AE65" s="5"/>
      <c r="AF65" s="4"/>
    </row>
    <row r="66" spans="1:32" ht="12" customHeight="1">
      <c r="A66" s="4"/>
      <c r="B66" s="30"/>
      <c r="C66" s="1446" t="s">
        <v>80</v>
      </c>
      <c r="D66" s="1446"/>
      <c r="E66" s="723">
        <f>SUM(E72:E78)</f>
        <v>0</v>
      </c>
      <c r="F66" s="724">
        <v>3311</v>
      </c>
      <c r="G66" s="743"/>
      <c r="H66" s="724">
        <v>4256</v>
      </c>
      <c r="I66" s="743"/>
      <c r="J66" s="724">
        <v>3459</v>
      </c>
      <c r="K66" s="743"/>
      <c r="L66" s="724">
        <v>4086</v>
      </c>
      <c r="M66" s="743"/>
      <c r="N66" s="724">
        <v>4864</v>
      </c>
      <c r="O66" s="743"/>
      <c r="P66" s="724">
        <v>5679</v>
      </c>
      <c r="Q66" s="743"/>
      <c r="R66" s="724">
        <v>5554</v>
      </c>
      <c r="S66" s="743"/>
      <c r="T66" s="725">
        <v>5422</v>
      </c>
      <c r="U66" s="743"/>
      <c r="V66" s="725">
        <v>5527</v>
      </c>
      <c r="W66" s="743"/>
      <c r="X66" s="725">
        <v>6201</v>
      </c>
      <c r="Y66" s="743"/>
      <c r="Z66" s="725">
        <v>5503</v>
      </c>
      <c r="AA66" s="743"/>
      <c r="AB66" s="725">
        <v>4957</v>
      </c>
      <c r="AC66" s="743"/>
      <c r="AD66" s="725">
        <v>3327</v>
      </c>
      <c r="AE66" s="5"/>
      <c r="AF66" s="4"/>
    </row>
    <row r="67" spans="1:32" ht="11.25" customHeight="1">
      <c r="A67" s="4"/>
      <c r="B67" s="30"/>
      <c r="C67" s="1222" t="s">
        <v>316</v>
      </c>
      <c r="D67" s="18"/>
      <c r="E67" s="409"/>
      <c r="F67" s="410">
        <v>164</v>
      </c>
      <c r="G67" s="743"/>
      <c r="H67" s="410">
        <v>227</v>
      </c>
      <c r="I67" s="743"/>
      <c r="J67" s="412">
        <v>163</v>
      </c>
      <c r="K67" s="743"/>
      <c r="L67" s="412">
        <v>197</v>
      </c>
      <c r="M67" s="743"/>
      <c r="N67" s="412">
        <v>399</v>
      </c>
      <c r="O67" s="743"/>
      <c r="P67" s="412">
        <v>411</v>
      </c>
      <c r="Q67" s="743"/>
      <c r="R67" s="412">
        <v>394</v>
      </c>
      <c r="S67" s="743"/>
      <c r="T67" s="566">
        <v>194</v>
      </c>
      <c r="U67" s="743"/>
      <c r="V67" s="566">
        <v>389</v>
      </c>
      <c r="W67" s="743"/>
      <c r="X67" s="566">
        <v>339</v>
      </c>
      <c r="Y67" s="743"/>
      <c r="Z67" s="440">
        <v>288</v>
      </c>
      <c r="AA67" s="743"/>
      <c r="AB67" s="440">
        <v>460</v>
      </c>
      <c r="AC67" s="743"/>
      <c r="AD67" s="440">
        <v>138</v>
      </c>
      <c r="AE67" s="5"/>
      <c r="AF67" s="4"/>
    </row>
    <row r="68" spans="1:32" ht="11.25" customHeight="1">
      <c r="A68" s="4"/>
      <c r="B68" s="30"/>
      <c r="C68" s="1222" t="s">
        <v>317</v>
      </c>
      <c r="D68" s="18"/>
      <c r="E68" s="409"/>
      <c r="F68" s="410">
        <v>924</v>
      </c>
      <c r="G68" s="743"/>
      <c r="H68" s="410">
        <v>1218</v>
      </c>
      <c r="I68" s="743"/>
      <c r="J68" s="412">
        <v>1122</v>
      </c>
      <c r="K68" s="743"/>
      <c r="L68" s="412">
        <v>1245</v>
      </c>
      <c r="M68" s="743"/>
      <c r="N68" s="412">
        <v>1137</v>
      </c>
      <c r="O68" s="743"/>
      <c r="P68" s="412">
        <v>1400</v>
      </c>
      <c r="Q68" s="743"/>
      <c r="R68" s="412">
        <v>1337</v>
      </c>
      <c r="S68" s="743"/>
      <c r="T68" s="566">
        <v>1403</v>
      </c>
      <c r="U68" s="743"/>
      <c r="V68" s="566">
        <v>1170</v>
      </c>
      <c r="W68" s="743"/>
      <c r="X68" s="566">
        <v>1377</v>
      </c>
      <c r="Y68" s="743"/>
      <c r="Z68" s="440">
        <v>1554</v>
      </c>
      <c r="AA68" s="743"/>
      <c r="AB68" s="440">
        <v>1464</v>
      </c>
      <c r="AC68" s="743"/>
      <c r="AD68" s="440">
        <v>904</v>
      </c>
      <c r="AE68" s="5"/>
      <c r="AF68" s="4"/>
    </row>
    <row r="69" spans="1:32" ht="11.25" customHeight="1">
      <c r="A69" s="4"/>
      <c r="B69" s="30"/>
      <c r="C69" s="1222" t="s">
        <v>244</v>
      </c>
      <c r="D69" s="18"/>
      <c r="E69" s="409"/>
      <c r="F69" s="410">
        <v>2219</v>
      </c>
      <c r="G69" s="743"/>
      <c r="H69" s="410">
        <v>2811</v>
      </c>
      <c r="I69" s="743"/>
      <c r="J69" s="412">
        <v>2173</v>
      </c>
      <c r="K69" s="743"/>
      <c r="L69" s="412">
        <v>2642</v>
      </c>
      <c r="M69" s="743"/>
      <c r="N69" s="412">
        <v>3328</v>
      </c>
      <c r="O69" s="743"/>
      <c r="P69" s="412">
        <v>3868</v>
      </c>
      <c r="Q69" s="743"/>
      <c r="R69" s="412">
        <v>3823</v>
      </c>
      <c r="S69" s="743"/>
      <c r="T69" s="566">
        <v>3823</v>
      </c>
      <c r="U69" s="743"/>
      <c r="V69" s="566">
        <v>3968</v>
      </c>
      <c r="W69" s="743"/>
      <c r="X69" s="566">
        <v>4485</v>
      </c>
      <c r="Y69" s="743"/>
      <c r="Z69" s="440">
        <v>3643</v>
      </c>
      <c r="AA69" s="743"/>
      <c r="AB69" s="440">
        <v>3018</v>
      </c>
      <c r="AC69" s="743"/>
      <c r="AD69" s="440">
        <v>2285</v>
      </c>
      <c r="AE69" s="5"/>
      <c r="AF69" s="4"/>
    </row>
    <row r="70" spans="1:32" ht="11.25" customHeight="1">
      <c r="A70" s="4"/>
      <c r="B70" s="30"/>
      <c r="C70" s="1222" t="s">
        <v>318</v>
      </c>
      <c r="D70" s="18"/>
      <c r="E70" s="409"/>
      <c r="F70" s="410">
        <v>4</v>
      </c>
      <c r="G70" s="743"/>
      <c r="H70" s="410" t="s">
        <v>9</v>
      </c>
      <c r="I70" s="743"/>
      <c r="J70" s="410">
        <v>1</v>
      </c>
      <c r="K70" s="743"/>
      <c r="L70" s="410">
        <v>2</v>
      </c>
      <c r="M70" s="743"/>
      <c r="N70" s="410" t="s">
        <v>9</v>
      </c>
      <c r="O70" s="743"/>
      <c r="P70" s="410" t="s">
        <v>9</v>
      </c>
      <c r="Q70" s="743"/>
      <c r="R70" s="410" t="s">
        <v>9</v>
      </c>
      <c r="S70" s="743"/>
      <c r="T70" s="440">
        <v>2</v>
      </c>
      <c r="U70" s="743"/>
      <c r="V70" s="440" t="s">
        <v>9</v>
      </c>
      <c r="W70" s="743"/>
      <c r="X70" s="440" t="s">
        <v>9</v>
      </c>
      <c r="Y70" s="743"/>
      <c r="Z70" s="440">
        <v>18</v>
      </c>
      <c r="AA70" s="743"/>
      <c r="AB70" s="440">
        <v>15</v>
      </c>
      <c r="AC70" s="743"/>
      <c r="AD70" s="440" t="s">
        <v>9</v>
      </c>
      <c r="AE70" s="5"/>
      <c r="AF70" s="4"/>
    </row>
    <row r="71" spans="1:32" ht="3.75" customHeight="1">
      <c r="A71" s="4"/>
      <c r="B71" s="30"/>
      <c r="C71" s="55"/>
      <c r="D71" s="18"/>
      <c r="E71" s="750"/>
      <c r="F71" s="410"/>
      <c r="G71" s="743"/>
      <c r="H71" s="410"/>
      <c r="I71" s="743"/>
      <c r="J71" s="410"/>
      <c r="K71" s="743"/>
      <c r="L71" s="410"/>
      <c r="M71" s="743"/>
      <c r="N71" s="410"/>
      <c r="O71" s="743"/>
      <c r="P71" s="410"/>
      <c r="Q71" s="743"/>
      <c r="R71" s="410"/>
      <c r="S71" s="743"/>
      <c r="T71" s="440"/>
      <c r="U71" s="743"/>
      <c r="V71" s="440"/>
      <c r="W71" s="743"/>
      <c r="X71" s="440"/>
      <c r="Y71" s="743"/>
      <c r="Z71" s="440"/>
      <c r="AA71" s="743"/>
      <c r="AB71" s="440"/>
      <c r="AC71" s="743"/>
      <c r="AD71" s="440"/>
      <c r="AE71" s="5"/>
      <c r="AF71" s="4"/>
    </row>
    <row r="72" spans="1:32" ht="12.75" hidden="1" customHeight="1">
      <c r="A72" s="4"/>
      <c r="B72" s="30"/>
      <c r="C72" s="289" t="s">
        <v>274</v>
      </c>
      <c r="D72" s="18"/>
      <c r="E72" s="411"/>
      <c r="F72" s="410">
        <v>1328</v>
      </c>
      <c r="G72" s="743"/>
      <c r="H72" s="410">
        <v>1466</v>
      </c>
      <c r="I72" s="743"/>
      <c r="J72" s="410">
        <v>1238</v>
      </c>
      <c r="K72" s="743"/>
      <c r="L72" s="410">
        <v>1421</v>
      </c>
      <c r="M72" s="743"/>
      <c r="N72" s="410">
        <v>1597</v>
      </c>
      <c r="O72" s="743"/>
      <c r="P72" s="410">
        <v>1757</v>
      </c>
      <c r="Q72" s="743"/>
      <c r="R72" s="410">
        <v>1539</v>
      </c>
      <c r="S72" s="743"/>
      <c r="T72" s="440">
        <v>1671</v>
      </c>
      <c r="U72" s="743"/>
      <c r="V72" s="440">
        <v>1389</v>
      </c>
      <c r="W72" s="743"/>
      <c r="X72" s="440">
        <v>2168</v>
      </c>
      <c r="Y72" s="743"/>
      <c r="Z72" s="440">
        <v>2106</v>
      </c>
      <c r="AA72" s="743"/>
      <c r="AB72" s="440">
        <v>1829</v>
      </c>
      <c r="AC72" s="743"/>
      <c r="AD72" s="440">
        <v>1206</v>
      </c>
      <c r="AE72" s="5"/>
      <c r="AF72" s="4"/>
    </row>
    <row r="73" spans="1:32" ht="12.75" hidden="1" customHeight="1">
      <c r="A73" s="4"/>
      <c r="B73" s="30"/>
      <c r="C73" s="289" t="s">
        <v>275</v>
      </c>
      <c r="D73" s="18"/>
      <c r="E73" s="411"/>
      <c r="F73" s="410">
        <v>1207</v>
      </c>
      <c r="G73" s="743"/>
      <c r="H73" s="410">
        <v>1731</v>
      </c>
      <c r="I73" s="743"/>
      <c r="J73" s="410">
        <v>1218</v>
      </c>
      <c r="K73" s="743"/>
      <c r="L73" s="410">
        <v>1458</v>
      </c>
      <c r="M73" s="743"/>
      <c r="N73" s="410">
        <v>1508</v>
      </c>
      <c r="O73" s="743"/>
      <c r="P73" s="410">
        <v>1973</v>
      </c>
      <c r="Q73" s="743"/>
      <c r="R73" s="410">
        <v>1971</v>
      </c>
      <c r="S73" s="743"/>
      <c r="T73" s="440">
        <v>1953</v>
      </c>
      <c r="U73" s="743"/>
      <c r="V73" s="440">
        <v>2393</v>
      </c>
      <c r="W73" s="743"/>
      <c r="X73" s="440">
        <v>2543</v>
      </c>
      <c r="Y73" s="743"/>
      <c r="Z73" s="440">
        <v>1961</v>
      </c>
      <c r="AA73" s="743"/>
      <c r="AB73" s="440">
        <v>1411</v>
      </c>
      <c r="AC73" s="743"/>
      <c r="AD73" s="440">
        <v>1139</v>
      </c>
      <c r="AE73" s="5"/>
      <c r="AF73" s="4"/>
    </row>
    <row r="74" spans="1:32" ht="12.75" hidden="1" customHeight="1">
      <c r="A74" s="4"/>
      <c r="B74" s="30"/>
      <c r="C74" s="289" t="s">
        <v>71</v>
      </c>
      <c r="D74" s="18"/>
      <c r="E74" s="411"/>
      <c r="F74" s="410">
        <v>255</v>
      </c>
      <c r="G74" s="743"/>
      <c r="H74" s="410">
        <v>382</v>
      </c>
      <c r="I74" s="743"/>
      <c r="J74" s="410">
        <v>307</v>
      </c>
      <c r="K74" s="743"/>
      <c r="L74" s="410">
        <v>361</v>
      </c>
      <c r="M74" s="743"/>
      <c r="N74" s="410">
        <v>462</v>
      </c>
      <c r="O74" s="743"/>
      <c r="P74" s="410">
        <v>527</v>
      </c>
      <c r="Q74" s="743"/>
      <c r="R74" s="410">
        <v>498</v>
      </c>
      <c r="S74" s="743"/>
      <c r="T74" s="440">
        <v>445</v>
      </c>
      <c r="U74" s="743"/>
      <c r="V74" s="440">
        <v>434</v>
      </c>
      <c r="W74" s="743"/>
      <c r="X74" s="440">
        <v>433</v>
      </c>
      <c r="Y74" s="743"/>
      <c r="Z74" s="440">
        <v>522</v>
      </c>
      <c r="AA74" s="743"/>
      <c r="AB74" s="440">
        <v>563</v>
      </c>
      <c r="AC74" s="743"/>
      <c r="AD74" s="440">
        <v>363</v>
      </c>
      <c r="AE74" s="5"/>
      <c r="AF74" s="4"/>
    </row>
    <row r="75" spans="1:32" ht="12.75" hidden="1" customHeight="1">
      <c r="A75" s="4"/>
      <c r="B75" s="30"/>
      <c r="C75" s="289" t="s">
        <v>277</v>
      </c>
      <c r="D75" s="18"/>
      <c r="E75" s="411"/>
      <c r="F75" s="410">
        <v>236</v>
      </c>
      <c r="G75" s="743"/>
      <c r="H75" s="410">
        <v>404</v>
      </c>
      <c r="I75" s="743"/>
      <c r="J75" s="410">
        <v>292</v>
      </c>
      <c r="K75" s="743"/>
      <c r="L75" s="410">
        <v>372</v>
      </c>
      <c r="M75" s="743"/>
      <c r="N75" s="410">
        <v>592</v>
      </c>
      <c r="O75" s="743"/>
      <c r="P75" s="410">
        <v>778</v>
      </c>
      <c r="Q75" s="743"/>
      <c r="R75" s="410">
        <v>812</v>
      </c>
      <c r="S75" s="743"/>
      <c r="T75" s="440">
        <v>621</v>
      </c>
      <c r="U75" s="743"/>
      <c r="V75" s="440">
        <v>848</v>
      </c>
      <c r="W75" s="743"/>
      <c r="X75" s="440">
        <v>700</v>
      </c>
      <c r="Y75" s="743"/>
      <c r="Z75" s="440">
        <v>633</v>
      </c>
      <c r="AA75" s="743"/>
      <c r="AB75" s="440">
        <v>852</v>
      </c>
      <c r="AC75" s="743"/>
      <c r="AD75" s="440">
        <v>417</v>
      </c>
      <c r="AE75" s="5"/>
      <c r="AF75" s="4"/>
    </row>
    <row r="76" spans="1:32" ht="12.75" hidden="1" customHeight="1">
      <c r="A76" s="4"/>
      <c r="B76" s="30"/>
      <c r="C76" s="289" t="s">
        <v>278</v>
      </c>
      <c r="D76" s="18"/>
      <c r="E76" s="411"/>
      <c r="F76" s="410">
        <v>104</v>
      </c>
      <c r="G76" s="743"/>
      <c r="H76" s="410">
        <v>120</v>
      </c>
      <c r="I76" s="743"/>
      <c r="J76" s="410">
        <v>231</v>
      </c>
      <c r="K76" s="743"/>
      <c r="L76" s="410">
        <v>399</v>
      </c>
      <c r="M76" s="743"/>
      <c r="N76" s="410">
        <v>545</v>
      </c>
      <c r="O76" s="743"/>
      <c r="P76" s="410">
        <v>504</v>
      </c>
      <c r="Q76" s="743"/>
      <c r="R76" s="410">
        <v>546</v>
      </c>
      <c r="S76" s="743"/>
      <c r="T76" s="440">
        <v>546</v>
      </c>
      <c r="U76" s="743"/>
      <c r="V76" s="440">
        <v>274</v>
      </c>
      <c r="W76" s="743"/>
      <c r="X76" s="440">
        <v>225</v>
      </c>
      <c r="Y76" s="743"/>
      <c r="Z76" s="440">
        <v>134</v>
      </c>
      <c r="AA76" s="743"/>
      <c r="AB76" s="440">
        <v>166</v>
      </c>
      <c r="AC76" s="743"/>
      <c r="AD76" s="440">
        <v>103</v>
      </c>
      <c r="AE76" s="5"/>
      <c r="AF76" s="4"/>
    </row>
    <row r="77" spans="1:32" ht="12.75" hidden="1" customHeight="1">
      <c r="A77" s="4"/>
      <c r="B77" s="30"/>
      <c r="C77" s="289" t="s">
        <v>179</v>
      </c>
      <c r="D77" s="18"/>
      <c r="E77" s="411"/>
      <c r="F77" s="410">
        <v>5</v>
      </c>
      <c r="G77" s="743"/>
      <c r="H77" s="410">
        <v>15</v>
      </c>
      <c r="I77" s="743"/>
      <c r="J77" s="410">
        <v>29</v>
      </c>
      <c r="K77" s="743"/>
      <c r="L77" s="410">
        <v>17</v>
      </c>
      <c r="M77" s="743"/>
      <c r="N77" s="410">
        <v>73</v>
      </c>
      <c r="O77" s="743"/>
      <c r="P77" s="410">
        <v>50</v>
      </c>
      <c r="Q77" s="743"/>
      <c r="R77" s="410">
        <v>56</v>
      </c>
      <c r="S77" s="743"/>
      <c r="T77" s="440">
        <v>84</v>
      </c>
      <c r="U77" s="743"/>
      <c r="V77" s="440">
        <v>57</v>
      </c>
      <c r="W77" s="743"/>
      <c r="X77" s="440">
        <v>45</v>
      </c>
      <c r="Y77" s="743"/>
      <c r="Z77" s="440">
        <v>29</v>
      </c>
      <c r="AA77" s="743"/>
      <c r="AB77" s="440">
        <v>28</v>
      </c>
      <c r="AC77" s="743"/>
      <c r="AD77" s="440">
        <v>24</v>
      </c>
      <c r="AE77" s="5"/>
      <c r="AF77" s="4"/>
    </row>
    <row r="78" spans="1:32" ht="12.75" hidden="1" customHeight="1">
      <c r="A78" s="4"/>
      <c r="B78" s="30"/>
      <c r="C78" s="289" t="s">
        <v>180</v>
      </c>
      <c r="D78" s="18"/>
      <c r="E78" s="411"/>
      <c r="F78" s="410">
        <v>176</v>
      </c>
      <c r="G78" s="743"/>
      <c r="H78" s="410">
        <v>138</v>
      </c>
      <c r="I78" s="743"/>
      <c r="J78" s="410">
        <v>144</v>
      </c>
      <c r="K78" s="743"/>
      <c r="L78" s="410">
        <v>58</v>
      </c>
      <c r="M78" s="743"/>
      <c r="N78" s="410">
        <v>87</v>
      </c>
      <c r="O78" s="743"/>
      <c r="P78" s="410">
        <v>90</v>
      </c>
      <c r="Q78" s="743"/>
      <c r="R78" s="410">
        <v>132</v>
      </c>
      <c r="S78" s="743"/>
      <c r="T78" s="440">
        <v>102</v>
      </c>
      <c r="U78" s="743"/>
      <c r="V78" s="440">
        <v>132</v>
      </c>
      <c r="W78" s="743"/>
      <c r="X78" s="440">
        <v>87</v>
      </c>
      <c r="Y78" s="743"/>
      <c r="Z78" s="440">
        <v>118</v>
      </c>
      <c r="AA78" s="743"/>
      <c r="AB78" s="440">
        <v>108</v>
      </c>
      <c r="AC78" s="743"/>
      <c r="AD78" s="440">
        <v>75</v>
      </c>
      <c r="AE78" s="5"/>
      <c r="AF78" s="4"/>
    </row>
    <row r="79" spans="1:32" ht="4.5" hidden="1" customHeight="1">
      <c r="A79" s="4"/>
      <c r="B79" s="30"/>
      <c r="C79" s="55"/>
      <c r="D79" s="18"/>
      <c r="E79" s="1233"/>
      <c r="F79" s="410"/>
      <c r="G79" s="743"/>
      <c r="H79" s="410"/>
      <c r="I79" s="743"/>
      <c r="J79" s="410"/>
      <c r="K79" s="743"/>
      <c r="L79" s="410"/>
      <c r="M79" s="743"/>
      <c r="N79" s="410"/>
      <c r="O79" s="743"/>
      <c r="P79" s="410"/>
      <c r="Q79" s="743"/>
      <c r="R79" s="410"/>
      <c r="S79" s="743"/>
      <c r="T79" s="440"/>
      <c r="U79" s="743"/>
      <c r="V79" s="440"/>
      <c r="W79" s="743"/>
      <c r="X79" s="440"/>
      <c r="Y79" s="743"/>
      <c r="Z79" s="440"/>
      <c r="AA79" s="743"/>
      <c r="AB79" s="440"/>
      <c r="AC79" s="743"/>
      <c r="AD79" s="440"/>
      <c r="AE79" s="5"/>
      <c r="AF79" s="4"/>
    </row>
    <row r="80" spans="1:32" ht="12" customHeight="1">
      <c r="A80" s="4"/>
      <c r="B80" s="30"/>
      <c r="C80" s="1446" t="s">
        <v>325</v>
      </c>
      <c r="D80" s="1446"/>
      <c r="E80" s="415"/>
      <c r="F80" s="416">
        <v>48</v>
      </c>
      <c r="G80" s="743"/>
      <c r="H80" s="416">
        <v>74.599999999999994</v>
      </c>
      <c r="I80" s="743"/>
      <c r="J80" s="416">
        <v>46</v>
      </c>
      <c r="K80" s="743"/>
      <c r="L80" s="416">
        <v>57.1</v>
      </c>
      <c r="M80" s="743"/>
      <c r="N80" s="416">
        <v>56.9</v>
      </c>
      <c r="O80" s="743"/>
      <c r="P80" s="416">
        <v>67.7</v>
      </c>
      <c r="Q80" s="743"/>
      <c r="R80" s="416">
        <v>66.2</v>
      </c>
      <c r="S80" s="743"/>
      <c r="T80" s="565">
        <f>+T66/T38*100</f>
        <v>63</v>
      </c>
      <c r="U80" s="743"/>
      <c r="V80" s="565">
        <f>+V66/V38*100</f>
        <v>63.6</v>
      </c>
      <c r="W80" s="743"/>
      <c r="X80" s="565">
        <f>+X66/X38*100</f>
        <v>67.099999999999994</v>
      </c>
      <c r="Y80" s="743"/>
      <c r="Z80" s="565">
        <f>+Z66/Z38*100</f>
        <v>59.6</v>
      </c>
      <c r="AA80" s="743"/>
      <c r="AB80" s="565">
        <f>+AB66/AB38*100</f>
        <v>60.4</v>
      </c>
      <c r="AC80" s="743"/>
      <c r="AD80" s="565">
        <f>+AD66/AD38*100</f>
        <v>56.6</v>
      </c>
      <c r="AE80" s="5"/>
      <c r="AF80" s="4"/>
    </row>
    <row r="81" spans="1:32" ht="11.25" customHeight="1">
      <c r="A81" s="4"/>
      <c r="B81" s="30"/>
      <c r="C81" s="289" t="s">
        <v>274</v>
      </c>
      <c r="D81" s="18"/>
      <c r="E81" s="417"/>
      <c r="F81" s="418">
        <v>52.8</v>
      </c>
      <c r="G81" s="743"/>
      <c r="H81" s="418">
        <v>68.599999999999994</v>
      </c>
      <c r="I81" s="743"/>
      <c r="J81" s="418">
        <v>44.3</v>
      </c>
      <c r="K81" s="743"/>
      <c r="L81" s="418">
        <v>55.9</v>
      </c>
      <c r="M81" s="743"/>
      <c r="N81" s="418">
        <v>57.4</v>
      </c>
      <c r="O81" s="743"/>
      <c r="P81" s="418">
        <v>60.8</v>
      </c>
      <c r="Q81" s="743"/>
      <c r="R81" s="418">
        <v>53.2</v>
      </c>
      <c r="S81" s="743"/>
      <c r="T81" s="567">
        <f t="shared" ref="T81:T87" si="0">+T72/T39*100</f>
        <v>53.2</v>
      </c>
      <c r="U81" s="743"/>
      <c r="V81" s="567">
        <f t="shared" ref="V81:V87" si="1">+V72/V39*100</f>
        <v>48.6</v>
      </c>
      <c r="W81" s="743"/>
      <c r="X81" s="567">
        <f t="shared" ref="X81:X87" si="2">+X72/X39*100</f>
        <v>61.9</v>
      </c>
      <c r="Y81" s="743"/>
      <c r="Z81" s="567">
        <f t="shared" ref="Z81:Z87" si="3">+Z72/Z39*100</f>
        <v>54</v>
      </c>
      <c r="AA81" s="743"/>
      <c r="AB81" s="567">
        <f t="shared" ref="AB81:AD87" si="4">+AB72/AB39*100</f>
        <v>50.5</v>
      </c>
      <c r="AC81" s="743"/>
      <c r="AD81" s="567">
        <f t="shared" si="4"/>
        <v>49.1</v>
      </c>
      <c r="AE81" s="5"/>
      <c r="AF81" s="417"/>
    </row>
    <row r="82" spans="1:32" ht="11.25" customHeight="1">
      <c r="A82" s="4"/>
      <c r="B82" s="30"/>
      <c r="C82" s="289" t="s">
        <v>275</v>
      </c>
      <c r="D82" s="18"/>
      <c r="E82" s="417"/>
      <c r="F82" s="418">
        <v>51.7</v>
      </c>
      <c r="G82" s="743"/>
      <c r="H82" s="418">
        <v>101</v>
      </c>
      <c r="I82" s="743"/>
      <c r="J82" s="418">
        <v>54</v>
      </c>
      <c r="K82" s="743"/>
      <c r="L82" s="418">
        <v>74.400000000000006</v>
      </c>
      <c r="M82" s="743"/>
      <c r="N82" s="418">
        <v>57.6</v>
      </c>
      <c r="O82" s="743"/>
      <c r="P82" s="418">
        <v>76.099999999999994</v>
      </c>
      <c r="Q82" s="743"/>
      <c r="R82" s="418">
        <v>76</v>
      </c>
      <c r="S82" s="743"/>
      <c r="T82" s="567">
        <f t="shared" si="0"/>
        <v>72</v>
      </c>
      <c r="U82" s="743"/>
      <c r="V82" s="567">
        <f t="shared" si="1"/>
        <v>80.8</v>
      </c>
      <c r="W82" s="743"/>
      <c r="X82" s="567">
        <f t="shared" si="2"/>
        <v>77.099999999999994</v>
      </c>
      <c r="Y82" s="743"/>
      <c r="Z82" s="567">
        <f t="shared" si="3"/>
        <v>66.8</v>
      </c>
      <c r="AA82" s="743"/>
      <c r="AB82" s="567">
        <f t="shared" si="4"/>
        <v>67.900000000000006</v>
      </c>
      <c r="AC82" s="743"/>
      <c r="AD82" s="567">
        <f t="shared" si="4"/>
        <v>59.9</v>
      </c>
      <c r="AE82" s="5"/>
      <c r="AF82" s="417"/>
    </row>
    <row r="83" spans="1:32" ht="11.25" customHeight="1">
      <c r="A83" s="4"/>
      <c r="B83" s="30"/>
      <c r="C83" s="289" t="s">
        <v>71</v>
      </c>
      <c r="D83" s="18"/>
      <c r="E83" s="417"/>
      <c r="F83" s="418">
        <v>35</v>
      </c>
      <c r="G83" s="743"/>
      <c r="H83" s="418">
        <v>58.2</v>
      </c>
      <c r="I83" s="743"/>
      <c r="J83" s="418">
        <v>40</v>
      </c>
      <c r="K83" s="743"/>
      <c r="L83" s="418">
        <v>41.4</v>
      </c>
      <c r="M83" s="743"/>
      <c r="N83" s="418">
        <v>42.7</v>
      </c>
      <c r="O83" s="743"/>
      <c r="P83" s="418">
        <v>55.9</v>
      </c>
      <c r="Q83" s="743"/>
      <c r="R83" s="418">
        <v>52.9</v>
      </c>
      <c r="S83" s="743"/>
      <c r="T83" s="567">
        <f t="shared" si="0"/>
        <v>49.1</v>
      </c>
      <c r="U83" s="743"/>
      <c r="V83" s="567">
        <f t="shared" si="1"/>
        <v>37.9</v>
      </c>
      <c r="W83" s="743"/>
      <c r="X83" s="567">
        <f t="shared" si="2"/>
        <v>43.5</v>
      </c>
      <c r="Y83" s="743"/>
      <c r="Z83" s="567">
        <f t="shared" si="3"/>
        <v>55.9</v>
      </c>
      <c r="AA83" s="743"/>
      <c r="AB83" s="567">
        <f t="shared" si="4"/>
        <v>68.8</v>
      </c>
      <c r="AC83" s="743"/>
      <c r="AD83" s="567">
        <f t="shared" si="4"/>
        <v>61.3</v>
      </c>
      <c r="AE83" s="5"/>
      <c r="AF83" s="417"/>
    </row>
    <row r="84" spans="1:32" ht="11.25" customHeight="1">
      <c r="A84" s="4"/>
      <c r="B84" s="30"/>
      <c r="C84" s="289" t="s">
        <v>277</v>
      </c>
      <c r="D84" s="18"/>
      <c r="E84" s="417"/>
      <c r="F84" s="418">
        <v>27.2</v>
      </c>
      <c r="G84" s="743"/>
      <c r="H84" s="418">
        <v>63.5</v>
      </c>
      <c r="I84" s="743"/>
      <c r="J84" s="418">
        <v>33.299999999999997</v>
      </c>
      <c r="K84" s="743"/>
      <c r="L84" s="418">
        <v>43.3</v>
      </c>
      <c r="M84" s="743"/>
      <c r="N84" s="418">
        <v>48.9</v>
      </c>
      <c r="O84" s="743"/>
      <c r="P84" s="418">
        <v>76.5</v>
      </c>
      <c r="Q84" s="743"/>
      <c r="R84" s="418">
        <v>79.8</v>
      </c>
      <c r="S84" s="743"/>
      <c r="T84" s="567">
        <f t="shared" si="0"/>
        <v>63</v>
      </c>
      <c r="U84" s="743"/>
      <c r="V84" s="567">
        <f t="shared" si="1"/>
        <v>76.099999999999994</v>
      </c>
      <c r="W84" s="743"/>
      <c r="X84" s="567">
        <f t="shared" si="2"/>
        <v>70.599999999999994</v>
      </c>
      <c r="Y84" s="743"/>
      <c r="Z84" s="567">
        <f t="shared" si="3"/>
        <v>72.099999999999994</v>
      </c>
      <c r="AA84" s="743"/>
      <c r="AB84" s="567">
        <f t="shared" si="4"/>
        <v>64.400000000000006</v>
      </c>
      <c r="AC84" s="743"/>
      <c r="AD84" s="567">
        <f t="shared" si="4"/>
        <v>59.6</v>
      </c>
      <c r="AE84" s="5"/>
      <c r="AF84" s="417"/>
    </row>
    <row r="85" spans="1:32" ht="11.25" customHeight="1">
      <c r="A85" s="4"/>
      <c r="B85" s="30"/>
      <c r="C85" s="289" t="s">
        <v>278</v>
      </c>
      <c r="D85" s="18"/>
      <c r="E85" s="417"/>
      <c r="F85" s="418">
        <v>44.8</v>
      </c>
      <c r="G85" s="743"/>
      <c r="H85" s="418">
        <v>29.9</v>
      </c>
      <c r="I85" s="743"/>
      <c r="J85" s="418">
        <v>33.4</v>
      </c>
      <c r="K85" s="743"/>
      <c r="L85" s="418">
        <v>55</v>
      </c>
      <c r="M85" s="743"/>
      <c r="N85" s="418">
        <v>79.7</v>
      </c>
      <c r="O85" s="743"/>
      <c r="P85" s="418">
        <v>72.7</v>
      </c>
      <c r="Q85" s="743"/>
      <c r="R85" s="418">
        <v>78.8</v>
      </c>
      <c r="S85" s="743"/>
      <c r="T85" s="567">
        <f t="shared" si="0"/>
        <v>87.6</v>
      </c>
      <c r="U85" s="743"/>
      <c r="V85" s="567">
        <f t="shared" si="1"/>
        <v>78.3</v>
      </c>
      <c r="W85" s="743"/>
      <c r="X85" s="567">
        <f t="shared" si="2"/>
        <v>78.900000000000006</v>
      </c>
      <c r="Y85" s="743"/>
      <c r="Z85" s="567">
        <f t="shared" si="3"/>
        <v>32.200000000000003</v>
      </c>
      <c r="AA85" s="743"/>
      <c r="AB85" s="567">
        <f t="shared" si="4"/>
        <v>81.8</v>
      </c>
      <c r="AC85" s="743"/>
      <c r="AD85" s="567">
        <f t="shared" si="4"/>
        <v>73</v>
      </c>
      <c r="AE85" s="5"/>
      <c r="AF85" s="417"/>
    </row>
    <row r="86" spans="1:32" ht="11.25" customHeight="1">
      <c r="A86" s="4"/>
      <c r="B86" s="30"/>
      <c r="C86" s="289" t="s">
        <v>179</v>
      </c>
      <c r="D86" s="1219"/>
      <c r="E86" s="417"/>
      <c r="F86" s="418">
        <v>12.2</v>
      </c>
      <c r="G86" s="743"/>
      <c r="H86" s="418">
        <v>55.6</v>
      </c>
      <c r="I86" s="743"/>
      <c r="J86" s="418">
        <v>74.400000000000006</v>
      </c>
      <c r="K86" s="743"/>
      <c r="L86" s="418">
        <v>26.5625</v>
      </c>
      <c r="M86" s="743"/>
      <c r="N86" s="418">
        <v>117.7</v>
      </c>
      <c r="O86" s="743"/>
      <c r="P86" s="418">
        <v>65.8</v>
      </c>
      <c r="Q86" s="743"/>
      <c r="R86" s="418">
        <v>73.7</v>
      </c>
      <c r="S86" s="743"/>
      <c r="T86" s="567">
        <f t="shared" si="0"/>
        <v>93.3</v>
      </c>
      <c r="U86" s="743"/>
      <c r="V86" s="567">
        <f t="shared" si="1"/>
        <v>66.3</v>
      </c>
      <c r="W86" s="743"/>
      <c r="X86" s="567">
        <f t="shared" si="2"/>
        <v>86.5</v>
      </c>
      <c r="Y86" s="743"/>
      <c r="Z86" s="567">
        <f t="shared" si="3"/>
        <v>70.7</v>
      </c>
      <c r="AA86" s="743"/>
      <c r="AB86" s="567">
        <f t="shared" si="4"/>
        <v>59.6</v>
      </c>
      <c r="AC86" s="743"/>
      <c r="AD86" s="567">
        <f t="shared" si="4"/>
        <v>104.3</v>
      </c>
      <c r="AE86" s="5"/>
      <c r="AF86" s="417"/>
    </row>
    <row r="87" spans="1:32" ht="11.25" customHeight="1">
      <c r="A87" s="4"/>
      <c r="B87" s="30"/>
      <c r="C87" s="289" t="s">
        <v>180</v>
      </c>
      <c r="D87" s="18"/>
      <c r="E87" s="417"/>
      <c r="F87" s="418">
        <v>96.7</v>
      </c>
      <c r="G87" s="743"/>
      <c r="H87" s="418">
        <v>104.5</v>
      </c>
      <c r="I87" s="743"/>
      <c r="J87" s="418">
        <v>160</v>
      </c>
      <c r="K87" s="743"/>
      <c r="L87" s="418">
        <v>43.9</v>
      </c>
      <c r="M87" s="743"/>
      <c r="N87" s="418">
        <v>75.7</v>
      </c>
      <c r="O87" s="743"/>
      <c r="P87" s="418">
        <v>51.7</v>
      </c>
      <c r="Q87" s="743"/>
      <c r="R87" s="418">
        <v>75.900000000000006</v>
      </c>
      <c r="S87" s="743"/>
      <c r="T87" s="567">
        <f t="shared" si="0"/>
        <v>68.900000000000006</v>
      </c>
      <c r="U87" s="743"/>
      <c r="V87" s="567">
        <f t="shared" si="1"/>
        <v>77.599999999999994</v>
      </c>
      <c r="W87" s="743"/>
      <c r="X87" s="567">
        <f t="shared" si="2"/>
        <v>79.8</v>
      </c>
      <c r="Y87" s="743"/>
      <c r="Z87" s="567">
        <f t="shared" si="3"/>
        <v>88.7</v>
      </c>
      <c r="AA87" s="743"/>
      <c r="AB87" s="567">
        <f t="shared" si="4"/>
        <v>90.8</v>
      </c>
      <c r="AC87" s="743"/>
      <c r="AD87" s="567">
        <f t="shared" si="4"/>
        <v>123</v>
      </c>
      <c r="AE87" s="5"/>
      <c r="AF87" s="417"/>
    </row>
    <row r="88" spans="1:32" ht="0.75" customHeight="1">
      <c r="A88" s="4"/>
      <c r="B88" s="30"/>
      <c r="C88" s="289"/>
      <c r="D88" s="18"/>
      <c r="E88" s="417"/>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5"/>
      <c r="AF88" s="417"/>
    </row>
    <row r="89" spans="1:32" ht="17.25" customHeight="1">
      <c r="A89" s="4"/>
      <c r="B89" s="30"/>
      <c r="C89" s="1510" t="s">
        <v>700</v>
      </c>
      <c r="D89" s="1511"/>
      <c r="E89" s="1511"/>
      <c r="F89" s="1511"/>
      <c r="G89" s="1511"/>
      <c r="H89" s="1511"/>
      <c r="I89" s="1511"/>
      <c r="J89" s="1511"/>
      <c r="K89" s="1511"/>
      <c r="L89" s="1511"/>
      <c r="M89" s="1511"/>
      <c r="N89" s="1511"/>
      <c r="O89" s="1511"/>
      <c r="P89" s="1511"/>
      <c r="Q89" s="1511"/>
      <c r="R89" s="1511"/>
      <c r="S89" s="1511"/>
      <c r="T89" s="1511"/>
      <c r="U89" s="1511"/>
      <c r="V89" s="1511"/>
      <c r="W89" s="1511"/>
      <c r="X89" s="1511"/>
      <c r="Y89" s="1511"/>
      <c r="Z89" s="1511"/>
      <c r="AA89" s="1511"/>
      <c r="AB89" s="1511"/>
      <c r="AC89" s="1511"/>
      <c r="AD89" s="1511"/>
      <c r="AE89" s="5"/>
      <c r="AF89" s="417"/>
    </row>
    <row r="90" spans="1:32" ht="13.5" customHeight="1">
      <c r="A90" s="4"/>
      <c r="B90" s="30"/>
      <c r="C90" s="93" t="s">
        <v>326</v>
      </c>
      <c r="D90" s="4"/>
      <c r="E90" s="4"/>
      <c r="G90" s="4"/>
      <c r="I90" s="4"/>
      <c r="J90" s="4"/>
      <c r="K90" s="4"/>
      <c r="M90" s="4"/>
      <c r="N90" s="751" t="s">
        <v>327</v>
      </c>
      <c r="O90" s="4"/>
      <c r="P90" s="4"/>
      <c r="Q90" s="4"/>
      <c r="S90" s="4"/>
      <c r="T90" s="4"/>
      <c r="U90" s="4"/>
      <c r="V90" s="4"/>
      <c r="W90" s="4"/>
      <c r="X90" s="4"/>
      <c r="Y90" s="4"/>
      <c r="Z90" s="4"/>
      <c r="AA90" s="4"/>
      <c r="AB90" s="4"/>
      <c r="AC90" s="4"/>
      <c r="AD90" s="4"/>
      <c r="AE90" s="5"/>
      <c r="AF90" s="4"/>
    </row>
    <row r="91" spans="1:32" ht="10.5" customHeight="1" thickBot="1">
      <c r="A91" s="4"/>
      <c r="B91" s="30"/>
      <c r="C91" s="1512" t="s">
        <v>400</v>
      </c>
      <c r="D91" s="1512"/>
      <c r="E91" s="1512"/>
      <c r="F91" s="1512"/>
      <c r="G91" s="1512"/>
      <c r="H91" s="1512"/>
      <c r="I91" s="1512"/>
      <c r="J91" s="1512"/>
      <c r="K91" s="1512"/>
      <c r="L91" s="1512"/>
      <c r="M91" s="1512"/>
      <c r="N91" s="1512"/>
      <c r="O91" s="1512"/>
      <c r="P91" s="1512"/>
      <c r="Q91" s="1512"/>
      <c r="R91" s="1512"/>
      <c r="S91" s="1512"/>
      <c r="T91" s="1512"/>
      <c r="U91" s="1512"/>
      <c r="V91" s="1512"/>
      <c r="W91" s="1512"/>
      <c r="X91" s="1512"/>
      <c r="Y91" s="1512"/>
      <c r="Z91" s="1512"/>
      <c r="AA91" s="1512"/>
      <c r="AB91" s="1512"/>
      <c r="AC91" s="1512"/>
      <c r="AD91" s="1512"/>
      <c r="AE91" s="5"/>
      <c r="AF91" s="4"/>
    </row>
    <row r="92" spans="1:32" ht="13.5" thickBot="1">
      <c r="A92" s="4"/>
      <c r="B92" s="752">
        <v>10</v>
      </c>
      <c r="C92" s="1513" t="s">
        <v>494</v>
      </c>
      <c r="D92" s="1417"/>
      <c r="E92" s="8"/>
      <c r="F92" s="753"/>
      <c r="G92" s="753"/>
      <c r="H92" s="753"/>
      <c r="I92" s="753"/>
      <c r="J92" s="753"/>
      <c r="K92" s="753"/>
      <c r="L92" s="753"/>
      <c r="M92" s="753"/>
      <c r="N92" s="753"/>
      <c r="O92" s="753"/>
      <c r="P92" s="417"/>
      <c r="Q92" s="417"/>
      <c r="R92" s="417"/>
      <c r="S92" s="417"/>
      <c r="T92" s="164"/>
      <c r="U92" s="164"/>
      <c r="V92" s="729"/>
      <c r="W92" s="729"/>
      <c r="X92" s="729"/>
      <c r="Y92" s="729"/>
      <c r="Z92" s="729"/>
      <c r="AA92" s="729"/>
      <c r="AB92" s="164"/>
      <c r="AC92" s="164"/>
      <c r="AE92" s="8"/>
      <c r="AF92" s="4"/>
    </row>
    <row r="93" spans="1:32">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row>
    <row r="94" spans="1:32">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row>
    <row r="95" spans="1:32">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row>
    <row r="96" spans="1:32">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6:31">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row>
    <row r="98" spans="6:31">
      <c r="F98" s="46"/>
      <c r="G98" s="46"/>
      <c r="H98" s="46"/>
      <c r="I98" s="46"/>
      <c r="J98" s="46"/>
      <c r="K98" s="46"/>
      <c r="L98" s="46"/>
      <c r="M98" s="46"/>
      <c r="N98" s="46"/>
      <c r="O98" s="46"/>
      <c r="P98" s="46"/>
      <c r="Q98" s="46"/>
      <c r="R98" s="46"/>
      <c r="S98" s="46"/>
      <c r="T98" s="46"/>
      <c r="U98" s="46"/>
      <c r="V98" s="46"/>
      <c r="W98" s="46"/>
      <c r="Y98" s="46"/>
      <c r="Z98" s="46"/>
      <c r="AA98" s="46"/>
      <c r="AB98" s="46"/>
      <c r="AC98" s="46"/>
      <c r="AD98" s="46"/>
    </row>
    <row r="103" spans="6:31" ht="8.25" customHeight="1"/>
    <row r="105" spans="6:31" ht="9" customHeight="1">
      <c r="AE105" s="9"/>
    </row>
    <row r="106" spans="6:31" ht="8.25" customHeight="1">
      <c r="F106" s="1407"/>
      <c r="G106" s="1407"/>
      <c r="H106" s="1407"/>
      <c r="I106" s="1407"/>
      <c r="J106" s="1407"/>
      <c r="K106" s="1407"/>
      <c r="L106" s="1407"/>
      <c r="M106" s="1407"/>
      <c r="N106" s="1407"/>
      <c r="O106" s="1407"/>
      <c r="P106" s="1407"/>
      <c r="Q106" s="1407"/>
      <c r="R106" s="1407"/>
      <c r="S106" s="1407"/>
      <c r="T106" s="1407"/>
      <c r="U106" s="1407"/>
      <c r="V106" s="1407"/>
      <c r="W106" s="1407"/>
      <c r="X106" s="1407"/>
      <c r="Y106" s="1407"/>
      <c r="Z106" s="1407"/>
      <c r="AA106" s="1407"/>
      <c r="AB106" s="1407"/>
      <c r="AC106" s="1407"/>
      <c r="AD106" s="1407"/>
      <c r="AE106" s="1407"/>
    </row>
    <row r="107" spans="6:31" ht="9.75" customHeight="1"/>
  </sheetData>
  <mergeCells count="17">
    <mergeCell ref="C18:D18"/>
    <mergeCell ref="C29:D29"/>
    <mergeCell ref="C30:D30"/>
    <mergeCell ref="C38:D38"/>
    <mergeCell ref="J1:AD1"/>
    <mergeCell ref="B2:D2"/>
    <mergeCell ref="C5:D6"/>
    <mergeCell ref="F5:X5"/>
    <mergeCell ref="H6:AD6"/>
    <mergeCell ref="C9:D9"/>
    <mergeCell ref="C89:AD89"/>
    <mergeCell ref="C91:AD91"/>
    <mergeCell ref="C92:D92"/>
    <mergeCell ref="F106:AE106"/>
    <mergeCell ref="C62:D62"/>
    <mergeCell ref="C66:D66"/>
    <mergeCell ref="C80:D80"/>
  </mergeCells>
  <printOptions horizontalCentered="1"/>
  <pageMargins left="0.15748031496062992" right="0.15748031496062992" top="0.19685039370078741" bottom="0.19685039370078741" header="0" footer="0"/>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indexed="17"/>
    <pageSetUpPr fitToPage="1"/>
  </sheetPr>
  <dimension ref="A1:AJ80"/>
  <sheetViews>
    <sheetView workbookViewId="0"/>
  </sheetViews>
  <sheetFormatPr defaultRowHeight="12.75"/>
  <cols>
    <col min="1" max="1" width="1" style="270" customWidth="1"/>
    <col min="2" max="2" width="2.5703125" style="270" customWidth="1"/>
    <col min="3" max="3" width="0.7109375" style="270" customWidth="1"/>
    <col min="4" max="4" width="24.5703125" style="270" customWidth="1"/>
    <col min="5" max="5" width="0.28515625" style="270" customWidth="1"/>
    <col min="6" max="6" width="6.5703125" style="270" customWidth="1"/>
    <col min="7" max="7" width="0.28515625" style="270" customWidth="1"/>
    <col min="8" max="8" width="6.5703125" style="4" customWidth="1"/>
    <col min="9" max="9" width="0.28515625" style="270" customWidth="1"/>
    <col min="10" max="10" width="6.5703125" style="270" customWidth="1"/>
    <col min="11" max="11" width="0.28515625" style="4" customWidth="1"/>
    <col min="12" max="12" width="6.5703125" style="270" customWidth="1"/>
    <col min="13" max="13" width="0.5703125" style="270" customWidth="1"/>
    <col min="14" max="14" width="6.5703125" style="270" customWidth="1"/>
    <col min="15" max="15" width="0.28515625" style="270" customWidth="1"/>
    <col min="16" max="16" width="6.5703125" style="270" customWidth="1"/>
    <col min="17" max="17" width="0.28515625" style="270" customWidth="1"/>
    <col min="18" max="18" width="6.5703125" style="270" customWidth="1"/>
    <col min="19" max="19" width="0.28515625" style="270" customWidth="1"/>
    <col min="20" max="20" width="6.5703125" style="270" customWidth="1"/>
    <col min="21" max="21" width="0.28515625" style="270" customWidth="1"/>
    <col min="22" max="22" width="6.5703125" style="270" customWidth="1"/>
    <col min="23" max="23" width="0.28515625" style="270" customWidth="1"/>
    <col min="24" max="24" width="6.5703125" style="270" customWidth="1"/>
    <col min="25" max="25" width="0.28515625" style="270" customWidth="1"/>
    <col min="26" max="26" width="6.5703125" style="270" customWidth="1"/>
    <col min="27" max="27" width="0.28515625" style="270" customWidth="1"/>
    <col min="28" max="28" width="6.5703125" style="270" customWidth="1"/>
    <col min="29" max="29" width="0.28515625" style="270" customWidth="1"/>
    <col min="30" max="30" width="6.5703125" style="270" customWidth="1"/>
    <col min="31" max="31" width="2.5703125" style="270" customWidth="1"/>
    <col min="32" max="32" width="1" style="270" customWidth="1"/>
    <col min="33" max="16384" width="9.140625" style="270"/>
  </cols>
  <sheetData>
    <row r="1" spans="1:36" ht="13.5" customHeight="1" thickBot="1">
      <c r="A1" s="4"/>
      <c r="B1" s="717"/>
      <c r="C1" s="1460" t="s">
        <v>328</v>
      </c>
      <c r="D1" s="1461"/>
      <c r="E1" s="1461"/>
      <c r="F1" s="1461"/>
      <c r="G1" s="1461"/>
      <c r="H1" s="1461"/>
      <c r="I1" s="1461"/>
      <c r="J1" s="1461"/>
      <c r="K1" s="1461"/>
      <c r="L1" s="1461"/>
      <c r="M1" s="1218"/>
      <c r="N1" s="1218"/>
      <c r="O1" s="1218"/>
      <c r="P1" s="1218"/>
      <c r="Q1" s="1218"/>
      <c r="R1" s="1218"/>
      <c r="S1" s="1218"/>
      <c r="T1" s="1218"/>
      <c r="U1" s="1218"/>
      <c r="V1" s="1218"/>
      <c r="W1" s="1218"/>
      <c r="X1" s="1218"/>
      <c r="Y1" s="1218"/>
      <c r="Z1" s="1218"/>
      <c r="AA1" s="1218"/>
      <c r="AB1" s="1218"/>
      <c r="AC1" s="1218"/>
      <c r="AD1" s="29"/>
      <c r="AE1" s="29"/>
      <c r="AF1" s="4"/>
    </row>
    <row r="2" spans="1:36" ht="6" customHeight="1">
      <c r="A2" s="4"/>
      <c r="B2" s="1232"/>
      <c r="C2" s="1224"/>
      <c r="D2" s="1224"/>
      <c r="E2" s="228"/>
      <c r="F2" s="19"/>
      <c r="G2" s="8"/>
      <c r="H2" s="8"/>
      <c r="I2" s="8"/>
      <c r="J2" s="8"/>
      <c r="K2" s="8"/>
      <c r="L2" s="8"/>
      <c r="M2" s="8"/>
      <c r="N2" s="8"/>
      <c r="O2" s="8"/>
      <c r="P2" s="8"/>
      <c r="Q2" s="8"/>
      <c r="R2" s="8"/>
      <c r="S2" s="8"/>
      <c r="T2" s="8"/>
      <c r="U2" s="8"/>
      <c r="V2" s="8"/>
      <c r="W2" s="8"/>
      <c r="X2" s="8"/>
      <c r="Y2" s="8"/>
      <c r="Z2" s="8"/>
      <c r="AA2" s="8"/>
      <c r="AB2" s="8"/>
      <c r="AC2" s="8"/>
      <c r="AD2" s="8"/>
      <c r="AE2" s="49"/>
      <c r="AF2" s="4"/>
    </row>
    <row r="3" spans="1:36" ht="13.5" customHeight="1" thickBot="1">
      <c r="A3" s="4"/>
      <c r="B3" s="8"/>
      <c r="C3" s="8"/>
      <c r="D3" s="8"/>
      <c r="E3" s="8"/>
      <c r="F3" s="1220"/>
      <c r="G3" s="1220"/>
      <c r="H3" s="1220"/>
      <c r="I3" s="1220"/>
      <c r="J3" s="1220"/>
      <c r="K3" s="1220"/>
      <c r="L3" s="1220"/>
      <c r="M3" s="1220"/>
      <c r="N3" s="1220"/>
      <c r="O3" s="1220"/>
      <c r="P3" s="1220"/>
      <c r="Q3" s="1220"/>
      <c r="R3" s="1220"/>
      <c r="S3" s="1220"/>
      <c r="T3" s="1220"/>
      <c r="U3" s="1220"/>
      <c r="V3" s="1220"/>
      <c r="W3" s="1220"/>
      <c r="X3" s="1220"/>
      <c r="Y3" s="1220"/>
      <c r="Z3" s="1220"/>
      <c r="AA3" s="1220"/>
      <c r="AB3" s="1220"/>
      <c r="AC3" s="1220"/>
      <c r="AD3" s="1220" t="s">
        <v>85</v>
      </c>
      <c r="AE3" s="20"/>
      <c r="AF3" s="4"/>
    </row>
    <row r="4" spans="1:36" s="12" customFormat="1" ht="13.5" customHeight="1" thickBot="1">
      <c r="A4" s="11"/>
      <c r="B4" s="21"/>
      <c r="C4" s="269" t="s">
        <v>329</v>
      </c>
      <c r="D4" s="720"/>
      <c r="E4" s="720"/>
      <c r="F4" s="722"/>
      <c r="G4" s="722"/>
      <c r="H4" s="722"/>
      <c r="I4" s="722"/>
      <c r="J4" s="722"/>
      <c r="K4" s="722"/>
      <c r="L4" s="722"/>
      <c r="M4" s="722"/>
      <c r="N4" s="722"/>
      <c r="O4" s="722"/>
      <c r="P4" s="722"/>
      <c r="Q4" s="722"/>
      <c r="R4" s="722"/>
      <c r="S4" s="722"/>
      <c r="T4" s="722"/>
      <c r="U4" s="722"/>
      <c r="V4" s="722"/>
      <c r="W4" s="722"/>
      <c r="X4" s="722"/>
      <c r="Y4" s="722"/>
      <c r="Z4" s="722"/>
      <c r="AA4" s="722"/>
      <c r="AB4" s="722"/>
      <c r="AC4" s="722"/>
      <c r="AD4" s="754"/>
      <c r="AE4" s="20"/>
      <c r="AF4" s="11"/>
    </row>
    <row r="5" spans="1:36" ht="4.5" customHeight="1">
      <c r="A5" s="4"/>
      <c r="B5" s="8"/>
      <c r="C5" s="1516" t="s">
        <v>91</v>
      </c>
      <c r="D5" s="1516"/>
      <c r="E5" s="1233"/>
      <c r="F5" s="5"/>
      <c r="G5" s="5"/>
      <c r="H5" s="5"/>
      <c r="I5" s="5"/>
      <c r="J5" s="5"/>
      <c r="K5" s="5"/>
      <c r="L5" s="5"/>
      <c r="M5" s="1225"/>
      <c r="N5" s="5"/>
      <c r="O5" s="5"/>
      <c r="P5" s="5"/>
      <c r="Q5" s="5"/>
      <c r="R5" s="5"/>
      <c r="S5" s="5"/>
      <c r="T5" s="5"/>
      <c r="U5" s="5"/>
      <c r="V5" s="5"/>
      <c r="W5" s="5"/>
      <c r="X5" s="5"/>
      <c r="Y5" s="5"/>
      <c r="Z5" s="5"/>
      <c r="AA5" s="5"/>
      <c r="AB5" s="5"/>
      <c r="AC5" s="5"/>
      <c r="AD5" s="5"/>
      <c r="AE5" s="20"/>
      <c r="AF5" s="4"/>
    </row>
    <row r="6" spans="1:36" ht="13.5" customHeight="1">
      <c r="A6" s="4"/>
      <c r="B6" s="8"/>
      <c r="C6" s="1517"/>
      <c r="D6" s="1517"/>
      <c r="E6" s="1233"/>
      <c r="F6" s="1079">
        <v>2011</v>
      </c>
      <c r="G6" s="1217"/>
      <c r="H6" s="1443">
        <v>2012</v>
      </c>
      <c r="I6" s="1443"/>
      <c r="J6" s="1443"/>
      <c r="K6" s="1443"/>
      <c r="L6" s="1443"/>
      <c r="M6" s="1443"/>
      <c r="N6" s="1443"/>
      <c r="O6" s="1443"/>
      <c r="P6" s="1443"/>
      <c r="Q6" s="1443"/>
      <c r="R6" s="1443"/>
      <c r="S6" s="1443"/>
      <c r="T6" s="1443"/>
      <c r="U6" s="1443"/>
      <c r="V6" s="1443"/>
      <c r="W6" s="1443"/>
      <c r="X6" s="1443"/>
      <c r="Y6" s="1443"/>
      <c r="Z6" s="1443"/>
      <c r="AA6" s="1443"/>
      <c r="AB6" s="1443"/>
      <c r="AC6" s="1443"/>
      <c r="AD6" s="1443"/>
      <c r="AE6" s="20"/>
      <c r="AF6" s="4"/>
    </row>
    <row r="7" spans="1:36">
      <c r="A7" s="4"/>
      <c r="B7" s="8"/>
      <c r="C7" s="1233"/>
      <c r="D7" s="1233"/>
      <c r="E7" s="1233"/>
      <c r="F7" s="1229" t="s">
        <v>124</v>
      </c>
      <c r="G7" s="1228"/>
      <c r="H7" s="1229" t="s">
        <v>123</v>
      </c>
      <c r="I7" s="1228"/>
      <c r="J7" s="1229" t="s">
        <v>134</v>
      </c>
      <c r="K7" s="1228"/>
      <c r="L7" s="1229" t="s">
        <v>133</v>
      </c>
      <c r="M7" s="1228"/>
      <c r="N7" s="1229" t="s">
        <v>132</v>
      </c>
      <c r="O7" s="1228"/>
      <c r="P7" s="1229" t="s">
        <v>131</v>
      </c>
      <c r="Q7" s="1228"/>
      <c r="R7" s="1229" t="s">
        <v>130</v>
      </c>
      <c r="S7" s="1228"/>
      <c r="T7" s="543" t="s">
        <v>129</v>
      </c>
      <c r="U7" s="1228"/>
      <c r="V7" s="543" t="s">
        <v>128</v>
      </c>
      <c r="W7" s="1228"/>
      <c r="X7" s="543" t="s">
        <v>127</v>
      </c>
      <c r="Y7" s="1228"/>
      <c r="Z7" s="543" t="s">
        <v>126</v>
      </c>
      <c r="AA7" s="1228"/>
      <c r="AB7" s="543" t="s">
        <v>125</v>
      </c>
      <c r="AC7" s="1228"/>
      <c r="AD7" s="543" t="s">
        <v>124</v>
      </c>
      <c r="AE7" s="22"/>
      <c r="AF7" s="4"/>
    </row>
    <row r="8" spans="1:36" ht="8.25" customHeight="1">
      <c r="A8" s="4"/>
      <c r="B8" s="8"/>
      <c r="C8" s="1233"/>
      <c r="D8" s="1233"/>
      <c r="E8" s="1233"/>
      <c r="F8" s="4"/>
      <c r="G8" s="4"/>
      <c r="I8" s="4"/>
      <c r="J8" s="4"/>
      <c r="L8" s="4"/>
      <c r="M8" s="4"/>
      <c r="N8" s="4"/>
      <c r="O8" s="4"/>
      <c r="P8" s="4"/>
      <c r="Q8" s="4"/>
      <c r="R8" s="4"/>
      <c r="S8" s="4"/>
      <c r="T8" s="527"/>
      <c r="U8" s="4"/>
      <c r="V8" s="527"/>
      <c r="W8" s="4"/>
      <c r="X8" s="527"/>
      <c r="Y8" s="4"/>
      <c r="Z8" s="527"/>
      <c r="AA8" s="4"/>
      <c r="AB8" s="527"/>
      <c r="AC8" s="4"/>
      <c r="AD8" s="527"/>
      <c r="AE8" s="22"/>
      <c r="AF8" s="4"/>
    </row>
    <row r="9" spans="1:36" s="727" customFormat="1" ht="15" customHeight="1">
      <c r="A9" s="267"/>
      <c r="B9" s="755"/>
      <c r="C9" s="1520" t="s">
        <v>80</v>
      </c>
      <c r="D9" s="1520"/>
      <c r="E9" s="1214"/>
      <c r="F9" s="897">
        <v>713554</v>
      </c>
      <c r="G9" s="897"/>
      <c r="H9" s="897">
        <v>746546</v>
      </c>
      <c r="I9" s="897"/>
      <c r="J9" s="897">
        <v>763701</v>
      </c>
      <c r="K9" s="897"/>
      <c r="L9" s="897">
        <v>782237</v>
      </c>
      <c r="M9" s="897"/>
      <c r="N9" s="897">
        <v>784292</v>
      </c>
      <c r="O9" s="897"/>
      <c r="P9" s="897">
        <v>785260</v>
      </c>
      <c r="Q9" s="897"/>
      <c r="R9" s="897">
        <v>790199</v>
      </c>
      <c r="S9" s="897"/>
      <c r="T9" s="898">
        <v>801674</v>
      </c>
      <c r="U9" s="897"/>
      <c r="V9" s="898">
        <v>809157</v>
      </c>
      <c r="W9" s="897"/>
      <c r="X9" s="898">
        <v>824864</v>
      </c>
      <c r="Y9" s="897"/>
      <c r="Z9" s="898">
        <v>845145</v>
      </c>
      <c r="AA9" s="897"/>
      <c r="AB9" s="898">
        <v>862715</v>
      </c>
      <c r="AC9" s="897"/>
      <c r="AD9" s="898">
        <v>868637</v>
      </c>
      <c r="AE9" s="756"/>
      <c r="AF9" s="267"/>
      <c r="AG9" s="270"/>
      <c r="AH9" s="270"/>
      <c r="AI9" s="270"/>
      <c r="AJ9" s="270"/>
    </row>
    <row r="10" spans="1:36" ht="6" customHeight="1">
      <c r="A10" s="4"/>
      <c r="B10" s="8"/>
      <c r="C10" s="539"/>
      <c r="D10" s="539"/>
      <c r="E10" s="1233"/>
      <c r="F10" s="583"/>
      <c r="G10" s="4"/>
      <c r="H10" s="583"/>
      <c r="I10" s="4"/>
      <c r="J10" s="583"/>
      <c r="L10" s="583"/>
      <c r="M10" s="4"/>
      <c r="N10" s="583"/>
      <c r="O10" s="4"/>
      <c r="P10" s="583"/>
      <c r="Q10" s="4"/>
      <c r="R10" s="583"/>
      <c r="S10" s="4"/>
      <c r="T10" s="757"/>
      <c r="U10" s="4"/>
      <c r="V10" s="757"/>
      <c r="W10" s="4"/>
      <c r="X10" s="757"/>
      <c r="Y10" s="4"/>
      <c r="Z10" s="757"/>
      <c r="AA10" s="4"/>
      <c r="AB10" s="757"/>
      <c r="AC10" s="4"/>
      <c r="AD10" s="757"/>
      <c r="AE10" s="22"/>
      <c r="AF10" s="4"/>
    </row>
    <row r="11" spans="1:36" ht="18" customHeight="1">
      <c r="A11" s="4"/>
      <c r="B11" s="8"/>
      <c r="C11" s="1233"/>
      <c r="D11" s="544" t="s">
        <v>330</v>
      </c>
      <c r="E11" s="1233"/>
      <c r="F11" s="410">
        <v>605134</v>
      </c>
      <c r="G11" s="4"/>
      <c r="H11" s="410">
        <v>637662</v>
      </c>
      <c r="I11" s="4"/>
      <c r="J11" s="410">
        <v>648018</v>
      </c>
      <c r="L11" s="410">
        <v>661403</v>
      </c>
      <c r="M11" s="4"/>
      <c r="N11" s="410">
        <v>655898</v>
      </c>
      <c r="O11" s="4"/>
      <c r="P11" s="410">
        <v>641222</v>
      </c>
      <c r="Q11" s="4"/>
      <c r="R11" s="410">
        <v>645955</v>
      </c>
      <c r="S11" s="4"/>
      <c r="T11" s="440">
        <v>655342</v>
      </c>
      <c r="U11" s="4"/>
      <c r="V11" s="440">
        <v>673421</v>
      </c>
      <c r="W11" s="4"/>
      <c r="X11" s="440">
        <v>683557</v>
      </c>
      <c r="Y11" s="4"/>
      <c r="Z11" s="440">
        <v>695000</v>
      </c>
      <c r="AA11" s="4"/>
      <c r="AB11" s="440">
        <v>697789</v>
      </c>
      <c r="AC11" s="4"/>
      <c r="AD11" s="440">
        <v>710652</v>
      </c>
      <c r="AE11" s="22"/>
      <c r="AF11" s="4"/>
    </row>
    <row r="12" spans="1:36" ht="18" customHeight="1">
      <c r="A12" s="4"/>
      <c r="B12" s="8"/>
      <c r="C12" s="1233"/>
      <c r="D12" s="544" t="s">
        <v>331</v>
      </c>
      <c r="E12" s="1233"/>
      <c r="F12" s="410">
        <v>51741</v>
      </c>
      <c r="G12" s="4"/>
      <c r="H12" s="410">
        <v>51460</v>
      </c>
      <c r="I12" s="4"/>
      <c r="J12" s="410">
        <v>54037</v>
      </c>
      <c r="L12" s="410">
        <v>55089</v>
      </c>
      <c r="M12" s="4"/>
      <c r="N12" s="410">
        <v>55598</v>
      </c>
      <c r="O12" s="4"/>
      <c r="P12" s="410">
        <v>56624</v>
      </c>
      <c r="Q12" s="4"/>
      <c r="R12" s="410">
        <v>50779</v>
      </c>
      <c r="S12" s="4"/>
      <c r="T12" s="440">
        <v>56917</v>
      </c>
      <c r="U12" s="4"/>
      <c r="V12" s="440">
        <v>55880</v>
      </c>
      <c r="W12" s="4"/>
      <c r="X12" s="440">
        <v>56581</v>
      </c>
      <c r="Y12" s="4"/>
      <c r="Z12" s="440">
        <v>58294</v>
      </c>
      <c r="AA12" s="4"/>
      <c r="AB12" s="440">
        <v>58471</v>
      </c>
      <c r="AC12" s="4"/>
      <c r="AD12" s="440">
        <v>58058</v>
      </c>
      <c r="AE12" s="22"/>
      <c r="AF12" s="4"/>
    </row>
    <row r="13" spans="1:36" ht="18" customHeight="1">
      <c r="A13" s="4"/>
      <c r="B13" s="8"/>
      <c r="C13" s="1233"/>
      <c r="D13" s="544" t="s">
        <v>332</v>
      </c>
      <c r="E13" s="1233"/>
      <c r="F13" s="410">
        <v>40664</v>
      </c>
      <c r="G13" s="4"/>
      <c r="H13" s="410">
        <v>41085</v>
      </c>
      <c r="I13" s="4"/>
      <c r="J13" s="410">
        <v>44715</v>
      </c>
      <c r="L13" s="410">
        <v>48706</v>
      </c>
      <c r="M13" s="4"/>
      <c r="N13" s="410">
        <v>55777</v>
      </c>
      <c r="O13" s="4"/>
      <c r="P13" s="410">
        <v>68797</v>
      </c>
      <c r="Q13" s="4"/>
      <c r="R13" s="410">
        <v>75121</v>
      </c>
      <c r="S13" s="4"/>
      <c r="T13" s="440">
        <v>70983</v>
      </c>
      <c r="U13" s="4"/>
      <c r="V13" s="440">
        <v>61088</v>
      </c>
      <c r="W13" s="4"/>
      <c r="X13" s="440">
        <v>66837</v>
      </c>
      <c r="Y13" s="4"/>
      <c r="Z13" s="440">
        <v>72412</v>
      </c>
      <c r="AA13" s="4"/>
      <c r="AB13" s="440">
        <v>86460</v>
      </c>
      <c r="AC13" s="4"/>
      <c r="AD13" s="440">
        <v>82679</v>
      </c>
      <c r="AE13" s="22"/>
      <c r="AF13" s="4"/>
    </row>
    <row r="14" spans="1:36" ht="18" customHeight="1">
      <c r="A14" s="4"/>
      <c r="B14" s="8"/>
      <c r="C14" s="1233"/>
      <c r="D14" s="544" t="s">
        <v>333</v>
      </c>
      <c r="E14" s="1233"/>
      <c r="F14" s="410">
        <v>16015</v>
      </c>
      <c r="G14" s="4"/>
      <c r="H14" s="410">
        <v>16339</v>
      </c>
      <c r="I14" s="4"/>
      <c r="J14" s="410">
        <v>16931</v>
      </c>
      <c r="L14" s="410">
        <v>17039</v>
      </c>
      <c r="M14" s="4"/>
      <c r="N14" s="410">
        <v>17019</v>
      </c>
      <c r="O14" s="4"/>
      <c r="P14" s="410">
        <v>18617</v>
      </c>
      <c r="Q14" s="4"/>
      <c r="R14" s="410">
        <v>18344</v>
      </c>
      <c r="S14" s="4"/>
      <c r="T14" s="440">
        <v>18432</v>
      </c>
      <c r="U14" s="4"/>
      <c r="V14" s="440">
        <v>18768</v>
      </c>
      <c r="W14" s="4"/>
      <c r="X14" s="440">
        <v>17889</v>
      </c>
      <c r="Y14" s="4"/>
      <c r="Z14" s="440">
        <v>19439</v>
      </c>
      <c r="AA14" s="4"/>
      <c r="AB14" s="440">
        <v>19995</v>
      </c>
      <c r="AC14" s="4"/>
      <c r="AD14" s="440">
        <v>17248</v>
      </c>
      <c r="AE14" s="22"/>
      <c r="AF14" s="4"/>
    </row>
    <row r="15" spans="1:36" ht="13.5" customHeight="1" thickBot="1">
      <c r="A15" s="4"/>
      <c r="B15" s="8"/>
      <c r="C15" s="1233"/>
      <c r="D15" s="1233"/>
      <c r="E15" s="1233"/>
      <c r="F15" s="1220"/>
      <c r="G15" s="1220"/>
      <c r="H15" s="1220"/>
      <c r="I15" s="1220"/>
      <c r="J15" s="1220"/>
      <c r="K15" s="1220"/>
      <c r="L15" s="1220"/>
      <c r="M15" s="1220"/>
      <c r="N15" s="1220"/>
      <c r="O15" s="1220"/>
      <c r="P15" s="1220"/>
      <c r="Q15" s="1220"/>
      <c r="R15" s="1220"/>
      <c r="S15" s="1220"/>
      <c r="T15" s="1220"/>
      <c r="U15" s="1220"/>
      <c r="V15" s="1220"/>
      <c r="W15" s="1220"/>
      <c r="X15" s="1220"/>
      <c r="Y15" s="1220"/>
      <c r="Z15" s="1220"/>
      <c r="AA15" s="1220"/>
      <c r="AB15" s="1220"/>
      <c r="AC15" s="1220"/>
      <c r="AD15" s="1220"/>
      <c r="AE15" s="22"/>
      <c r="AF15" s="4"/>
    </row>
    <row r="16" spans="1:36" ht="13.5" customHeight="1" thickBot="1">
      <c r="A16" s="4"/>
      <c r="B16" s="8"/>
      <c r="C16" s="269" t="s">
        <v>27</v>
      </c>
      <c r="D16" s="720"/>
      <c r="E16" s="720"/>
      <c r="F16" s="722"/>
      <c r="G16" s="722"/>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22"/>
      <c r="AF16" s="4"/>
    </row>
    <row r="17" spans="1:32" ht="9.75" customHeight="1">
      <c r="A17" s="4"/>
      <c r="B17" s="8"/>
      <c r="C17" s="1516" t="s">
        <v>91</v>
      </c>
      <c r="D17" s="1516"/>
      <c r="E17" s="1233"/>
      <c r="F17" s="1228"/>
      <c r="G17" s="1228"/>
      <c r="H17" s="1228"/>
      <c r="I17" s="1228"/>
      <c r="J17" s="1228"/>
      <c r="K17" s="1228"/>
      <c r="L17" s="1228"/>
      <c r="M17" s="1228"/>
      <c r="N17" s="1228"/>
      <c r="O17" s="1228"/>
      <c r="P17" s="1228"/>
      <c r="Q17" s="1228"/>
      <c r="R17" s="1228"/>
      <c r="S17" s="1228"/>
      <c r="T17" s="1228"/>
      <c r="U17" s="1228"/>
      <c r="V17" s="1228"/>
      <c r="W17" s="1228"/>
      <c r="X17" s="1228"/>
      <c r="Y17" s="1228"/>
      <c r="Z17" s="1228"/>
      <c r="AA17" s="1228"/>
      <c r="AB17" s="1228"/>
      <c r="AC17" s="1228"/>
      <c r="AD17" s="1228"/>
      <c r="AE17" s="22"/>
      <c r="AF17" s="4"/>
    </row>
    <row r="18" spans="1:32" ht="3.75" customHeight="1">
      <c r="A18" s="4"/>
      <c r="B18" s="8"/>
      <c r="C18" s="1517"/>
      <c r="D18" s="1517"/>
      <c r="E18" s="1233"/>
      <c r="F18" s="1228"/>
      <c r="G18" s="1228"/>
      <c r="H18" s="1228"/>
      <c r="I18" s="1228"/>
      <c r="J18" s="1228"/>
      <c r="K18" s="1228"/>
      <c r="L18" s="1228"/>
      <c r="M18" s="1228"/>
      <c r="N18" s="1228"/>
      <c r="O18" s="1228"/>
      <c r="P18" s="1228"/>
      <c r="Q18" s="1228"/>
      <c r="R18" s="1228"/>
      <c r="S18" s="1228"/>
      <c r="T18" s="1228"/>
      <c r="U18" s="1228"/>
      <c r="V18" s="1228"/>
      <c r="W18" s="1228"/>
      <c r="X18" s="1228"/>
      <c r="Y18" s="1228"/>
      <c r="Z18" s="1228"/>
      <c r="AA18" s="1228"/>
      <c r="AB18" s="1228"/>
      <c r="AC18" s="1228"/>
      <c r="AD18" s="1228"/>
      <c r="AE18" s="22"/>
      <c r="AF18" s="4"/>
    </row>
    <row r="19" spans="1:32" s="727" customFormat="1" ht="12.75" customHeight="1">
      <c r="A19" s="267"/>
      <c r="B19" s="755"/>
      <c r="C19" s="1520" t="s">
        <v>80</v>
      </c>
      <c r="D19" s="1520"/>
      <c r="E19" s="899"/>
      <c r="F19" s="897">
        <v>637662</v>
      </c>
      <c r="G19" s="897"/>
      <c r="H19" s="897">
        <v>648018</v>
      </c>
      <c r="I19" s="897"/>
      <c r="J19" s="897">
        <v>661403</v>
      </c>
      <c r="K19" s="897"/>
      <c r="L19" s="897">
        <v>655898</v>
      </c>
      <c r="M19" s="897"/>
      <c r="N19" s="897">
        <v>641222</v>
      </c>
      <c r="O19" s="897"/>
      <c r="P19" s="897">
        <v>645955</v>
      </c>
      <c r="Q19" s="897"/>
      <c r="R19" s="897">
        <v>645955</v>
      </c>
      <c r="S19" s="897"/>
      <c r="T19" s="898">
        <v>655342</v>
      </c>
      <c r="U19" s="897"/>
      <c r="V19" s="898">
        <v>673421</v>
      </c>
      <c r="W19" s="897"/>
      <c r="X19" s="898">
        <v>683557</v>
      </c>
      <c r="Y19" s="897"/>
      <c r="Z19" s="898">
        <v>695000</v>
      </c>
      <c r="AA19" s="897"/>
      <c r="AB19" s="898">
        <v>697789</v>
      </c>
      <c r="AC19" s="897"/>
      <c r="AD19" s="898">
        <v>710652</v>
      </c>
      <c r="AE19" s="756"/>
      <c r="AF19" s="267"/>
    </row>
    <row r="20" spans="1:32" ht="5.25" customHeight="1">
      <c r="A20" s="4"/>
      <c r="B20" s="8"/>
      <c r="C20" s="539"/>
      <c r="D20" s="539"/>
      <c r="E20" s="1233"/>
      <c r="F20" s="583"/>
      <c r="G20" s="4"/>
      <c r="H20" s="583"/>
      <c r="I20" s="4"/>
      <c r="J20" s="583"/>
      <c r="L20" s="583"/>
      <c r="M20" s="4"/>
      <c r="N20" s="583"/>
      <c r="O20" s="4"/>
      <c r="P20" s="583"/>
      <c r="Q20" s="4"/>
      <c r="R20" s="583"/>
      <c r="S20" s="4"/>
      <c r="T20" s="757"/>
      <c r="U20" s="4"/>
      <c r="V20" s="757"/>
      <c r="W20" s="4"/>
      <c r="X20" s="757"/>
      <c r="Y20" s="4"/>
      <c r="Z20" s="757"/>
      <c r="AA20" s="4"/>
      <c r="AB20" s="757"/>
      <c r="AC20" s="4"/>
      <c r="AD20" s="757"/>
      <c r="AE20" s="22"/>
      <c r="AF20" s="4"/>
    </row>
    <row r="21" spans="1:32" ht="15.75" customHeight="1">
      <c r="A21" s="4"/>
      <c r="B21" s="8"/>
      <c r="C21" s="289" t="s">
        <v>84</v>
      </c>
      <c r="D21" s="18"/>
      <c r="E21" s="1233"/>
      <c r="F21" s="410">
        <v>290146</v>
      </c>
      <c r="G21" s="4"/>
      <c r="H21" s="410">
        <v>307548</v>
      </c>
      <c r="I21" s="4"/>
      <c r="J21" s="410">
        <v>315071</v>
      </c>
      <c r="L21" s="410">
        <v>323092</v>
      </c>
      <c r="M21" s="4"/>
      <c r="N21" s="410">
        <v>320705</v>
      </c>
      <c r="O21" s="4"/>
      <c r="P21" s="410">
        <v>314742</v>
      </c>
      <c r="Q21" s="4"/>
      <c r="R21" s="410">
        <v>315832</v>
      </c>
      <c r="S21" s="4"/>
      <c r="T21" s="440">
        <v>380421</v>
      </c>
      <c r="U21" s="4"/>
      <c r="V21" s="440">
        <v>325933</v>
      </c>
      <c r="W21" s="4"/>
      <c r="X21" s="440">
        <v>329797</v>
      </c>
      <c r="Y21" s="4"/>
      <c r="Z21" s="440">
        <v>338548</v>
      </c>
      <c r="AA21" s="4"/>
      <c r="AB21" s="440">
        <v>343259</v>
      </c>
      <c r="AC21" s="4"/>
      <c r="AD21" s="440">
        <v>352424</v>
      </c>
      <c r="AE21" s="22"/>
      <c r="AF21" s="4"/>
    </row>
    <row r="22" spans="1:32" ht="15.75" customHeight="1">
      <c r="A22" s="4"/>
      <c r="B22" s="8"/>
      <c r="C22" s="289" t="s">
        <v>83</v>
      </c>
      <c r="D22" s="18"/>
      <c r="E22" s="1233"/>
      <c r="F22" s="410">
        <v>314988</v>
      </c>
      <c r="G22" s="4"/>
      <c r="H22" s="410">
        <v>330114</v>
      </c>
      <c r="I22" s="4"/>
      <c r="J22" s="410">
        <v>332947</v>
      </c>
      <c r="L22" s="410">
        <v>338311</v>
      </c>
      <c r="M22" s="4"/>
      <c r="N22" s="410">
        <v>335193</v>
      </c>
      <c r="O22" s="4"/>
      <c r="P22" s="410">
        <v>326480</v>
      </c>
      <c r="Q22" s="4"/>
      <c r="R22" s="410">
        <v>330123</v>
      </c>
      <c r="S22" s="4"/>
      <c r="T22" s="440">
        <v>274921</v>
      </c>
      <c r="U22" s="4"/>
      <c r="V22" s="440">
        <v>347488</v>
      </c>
      <c r="W22" s="4"/>
      <c r="X22" s="440">
        <v>353760</v>
      </c>
      <c r="Y22" s="4"/>
      <c r="Z22" s="440">
        <v>356452</v>
      </c>
      <c r="AA22" s="4"/>
      <c r="AB22" s="440">
        <v>354530</v>
      </c>
      <c r="AC22" s="4"/>
      <c r="AD22" s="440">
        <v>358228</v>
      </c>
      <c r="AE22" s="22"/>
      <c r="AF22" s="4"/>
    </row>
    <row r="23" spans="1:32" ht="8.25" customHeight="1">
      <c r="A23" s="4"/>
      <c r="B23" s="8"/>
      <c r="C23" s="544"/>
      <c r="D23" s="18"/>
      <c r="E23" s="18"/>
      <c r="F23" s="410"/>
      <c r="G23" s="4"/>
      <c r="H23" s="410"/>
      <c r="I23" s="4"/>
      <c r="J23" s="410"/>
      <c r="L23" s="410"/>
      <c r="M23" s="4"/>
      <c r="N23" s="410"/>
      <c r="O23" s="4"/>
      <c r="P23" s="410"/>
      <c r="Q23" s="4"/>
      <c r="R23" s="410"/>
      <c r="S23" s="4"/>
      <c r="T23" s="440"/>
      <c r="U23" s="4"/>
      <c r="V23" s="440"/>
      <c r="W23" s="4"/>
      <c r="X23" s="440"/>
      <c r="Y23" s="4"/>
      <c r="Z23" s="440"/>
      <c r="AA23" s="4"/>
      <c r="AB23" s="440"/>
      <c r="AC23" s="4"/>
      <c r="AD23" s="440"/>
      <c r="AE23" s="22"/>
      <c r="AF23" s="4"/>
    </row>
    <row r="24" spans="1:32" ht="15.75" customHeight="1">
      <c r="A24" s="4"/>
      <c r="B24" s="8"/>
      <c r="C24" s="289" t="s">
        <v>334</v>
      </c>
      <c r="D24" s="18"/>
      <c r="E24" s="1233"/>
      <c r="F24" s="410">
        <v>73534</v>
      </c>
      <c r="G24" s="4"/>
      <c r="H24" s="410">
        <v>79200</v>
      </c>
      <c r="I24" s="4"/>
      <c r="J24" s="410">
        <v>80992</v>
      </c>
      <c r="L24" s="410">
        <v>82701</v>
      </c>
      <c r="M24" s="4"/>
      <c r="N24" s="410">
        <v>81685</v>
      </c>
      <c r="O24" s="4"/>
      <c r="P24" s="410">
        <v>78888</v>
      </c>
      <c r="Q24" s="4"/>
      <c r="R24" s="410">
        <v>78497</v>
      </c>
      <c r="S24" s="4"/>
      <c r="T24" s="440">
        <v>78831</v>
      </c>
      <c r="U24" s="4"/>
      <c r="V24" s="440">
        <v>81768</v>
      </c>
      <c r="W24" s="4"/>
      <c r="X24" s="440">
        <v>86196</v>
      </c>
      <c r="Y24" s="4"/>
      <c r="Z24" s="440">
        <v>90651</v>
      </c>
      <c r="AA24" s="4"/>
      <c r="AB24" s="440">
        <v>91372</v>
      </c>
      <c r="AC24" s="4"/>
      <c r="AD24" s="440">
        <v>87966</v>
      </c>
      <c r="AE24" s="22"/>
      <c r="AF24" s="4"/>
    </row>
    <row r="25" spans="1:32" ht="15.75" customHeight="1">
      <c r="A25" s="4"/>
      <c r="B25" s="8"/>
      <c r="C25" s="289" t="s">
        <v>335</v>
      </c>
      <c r="D25" s="18"/>
      <c r="E25" s="1233"/>
      <c r="F25" s="410">
        <v>531600</v>
      </c>
      <c r="G25" s="4"/>
      <c r="H25" s="410">
        <v>558462</v>
      </c>
      <c r="I25" s="4"/>
      <c r="J25" s="410">
        <v>567026</v>
      </c>
      <c r="L25" s="410">
        <v>578702</v>
      </c>
      <c r="M25" s="4"/>
      <c r="N25" s="410">
        <v>574213</v>
      </c>
      <c r="O25" s="4"/>
      <c r="P25" s="410">
        <v>562334</v>
      </c>
      <c r="Q25" s="4"/>
      <c r="R25" s="410">
        <v>567458</v>
      </c>
      <c r="S25" s="4"/>
      <c r="T25" s="440">
        <v>576511</v>
      </c>
      <c r="U25" s="4"/>
      <c r="V25" s="440">
        <v>591653</v>
      </c>
      <c r="W25" s="4"/>
      <c r="X25" s="440">
        <v>597361</v>
      </c>
      <c r="Y25" s="4"/>
      <c r="Z25" s="440">
        <v>604349</v>
      </c>
      <c r="AA25" s="4"/>
      <c r="AB25" s="440">
        <v>606417</v>
      </c>
      <c r="AC25" s="4"/>
      <c r="AD25" s="440">
        <v>622686</v>
      </c>
      <c r="AE25" s="22"/>
      <c r="AF25" s="4"/>
    </row>
    <row r="26" spans="1:32" ht="8.25" customHeight="1">
      <c r="A26" s="4"/>
      <c r="B26" s="8"/>
      <c r="C26" s="14"/>
      <c r="D26" s="18"/>
      <c r="E26" s="23"/>
      <c r="F26" s="410"/>
      <c r="G26" s="4"/>
      <c r="H26" s="410"/>
      <c r="I26" s="4"/>
      <c r="J26" s="410"/>
      <c r="L26" s="410"/>
      <c r="M26" s="4"/>
      <c r="N26" s="410"/>
      <c r="O26" s="4"/>
      <c r="P26" s="410"/>
      <c r="Q26" s="4"/>
      <c r="R26" s="410"/>
      <c r="S26" s="4"/>
      <c r="T26" s="440"/>
      <c r="U26" s="4"/>
      <c r="V26" s="440"/>
      <c r="W26" s="4"/>
      <c r="X26" s="440"/>
      <c r="Y26" s="4"/>
      <c r="Z26" s="440"/>
      <c r="AA26" s="4"/>
      <c r="AB26" s="440"/>
      <c r="AC26" s="4"/>
      <c r="AD26" s="440"/>
      <c r="AE26" s="22"/>
      <c r="AF26" s="4"/>
    </row>
    <row r="27" spans="1:32" ht="15.75" customHeight="1">
      <c r="A27" s="4"/>
      <c r="B27" s="8"/>
      <c r="C27" s="289" t="s">
        <v>315</v>
      </c>
      <c r="D27" s="18"/>
      <c r="E27" s="1233"/>
      <c r="F27" s="410">
        <v>45938</v>
      </c>
      <c r="G27" s="4"/>
      <c r="H27" s="410">
        <v>48008</v>
      </c>
      <c r="I27" s="4"/>
      <c r="J27" s="410">
        <v>48462</v>
      </c>
      <c r="L27" s="410">
        <v>49447</v>
      </c>
      <c r="M27" s="4"/>
      <c r="N27" s="410">
        <v>48594</v>
      </c>
      <c r="O27" s="4"/>
      <c r="P27" s="410">
        <v>47560</v>
      </c>
      <c r="Q27" s="4"/>
      <c r="R27" s="410">
        <v>47841</v>
      </c>
      <c r="S27" s="4"/>
      <c r="T27" s="440">
        <v>49988</v>
      </c>
      <c r="U27" s="4"/>
      <c r="V27" s="440">
        <v>53730</v>
      </c>
      <c r="W27" s="4"/>
      <c r="X27" s="440">
        <v>58068</v>
      </c>
      <c r="Y27" s="4"/>
      <c r="Z27" s="440">
        <v>61345</v>
      </c>
      <c r="AA27" s="4"/>
      <c r="AB27" s="440">
        <v>61593</v>
      </c>
      <c r="AC27" s="4"/>
      <c r="AD27" s="440">
        <v>58425</v>
      </c>
      <c r="AE27" s="22"/>
      <c r="AF27" s="4"/>
    </row>
    <row r="28" spans="1:32" ht="15.75" customHeight="1">
      <c r="A28" s="4"/>
      <c r="B28" s="8"/>
      <c r="C28" s="289" t="s">
        <v>336</v>
      </c>
      <c r="D28" s="18"/>
      <c r="E28" s="1233"/>
      <c r="F28" s="410">
        <v>559196</v>
      </c>
      <c r="G28" s="4"/>
      <c r="H28" s="410">
        <v>589654</v>
      </c>
      <c r="I28" s="4"/>
      <c r="J28" s="410">
        <v>599556</v>
      </c>
      <c r="L28" s="410">
        <v>611956</v>
      </c>
      <c r="M28" s="4"/>
      <c r="N28" s="410">
        <v>607304</v>
      </c>
      <c r="O28" s="4"/>
      <c r="P28" s="410">
        <v>593662</v>
      </c>
      <c r="Q28" s="4"/>
      <c r="R28" s="410">
        <v>598114</v>
      </c>
      <c r="S28" s="4"/>
      <c r="T28" s="440">
        <v>605354</v>
      </c>
      <c r="U28" s="4"/>
      <c r="V28" s="440">
        <v>619691</v>
      </c>
      <c r="W28" s="4"/>
      <c r="X28" s="440">
        <v>625489</v>
      </c>
      <c r="Y28" s="4"/>
      <c r="Z28" s="440">
        <v>633655</v>
      </c>
      <c r="AA28" s="4"/>
      <c r="AB28" s="440">
        <v>636196</v>
      </c>
      <c r="AC28" s="4"/>
      <c r="AD28" s="440">
        <v>652227</v>
      </c>
      <c r="AE28" s="22"/>
      <c r="AF28" s="4"/>
    </row>
    <row r="29" spans="1:32" ht="15" customHeight="1">
      <c r="A29" s="4"/>
      <c r="B29" s="8"/>
      <c r="C29" s="1227"/>
      <c r="D29" s="288" t="s">
        <v>316</v>
      </c>
      <c r="E29" s="1233"/>
      <c r="F29" s="410">
        <v>18295</v>
      </c>
      <c r="G29" s="4"/>
      <c r="H29" s="410">
        <v>19463</v>
      </c>
      <c r="I29" s="4"/>
      <c r="J29" s="410">
        <v>20504</v>
      </c>
      <c r="L29" s="410">
        <v>20890</v>
      </c>
      <c r="M29" s="4"/>
      <c r="N29" s="410">
        <v>19596</v>
      </c>
      <c r="O29" s="4"/>
      <c r="P29" s="410">
        <v>18203</v>
      </c>
      <c r="Q29" s="4"/>
      <c r="R29" s="410">
        <v>18087</v>
      </c>
      <c r="S29" s="4"/>
      <c r="T29" s="440">
        <v>18736</v>
      </c>
      <c r="U29" s="4"/>
      <c r="V29" s="440">
        <v>18739</v>
      </c>
      <c r="W29" s="4"/>
      <c r="X29" s="440">
        <v>18444</v>
      </c>
      <c r="Y29" s="4"/>
      <c r="Z29" s="440">
        <v>19736</v>
      </c>
      <c r="AA29" s="4"/>
      <c r="AB29" s="440">
        <v>20237</v>
      </c>
      <c r="AC29" s="4"/>
      <c r="AD29" s="440">
        <v>20476</v>
      </c>
      <c r="AE29" s="22"/>
      <c r="AF29" s="4"/>
    </row>
    <row r="30" spans="1:32" ht="15" customHeight="1">
      <c r="A30" s="4"/>
      <c r="B30" s="8"/>
      <c r="C30" s="1227"/>
      <c r="D30" s="288" t="s">
        <v>317</v>
      </c>
      <c r="E30" s="1233"/>
      <c r="F30" s="410">
        <v>194806</v>
      </c>
      <c r="G30" s="4"/>
      <c r="H30" s="410">
        <v>204562</v>
      </c>
      <c r="I30" s="4"/>
      <c r="J30" s="410">
        <v>208393</v>
      </c>
      <c r="L30" s="410">
        <v>213687</v>
      </c>
      <c r="M30" s="4"/>
      <c r="N30" s="410">
        <v>212438</v>
      </c>
      <c r="O30" s="4"/>
      <c r="P30" s="410">
        <v>208831</v>
      </c>
      <c r="Q30" s="4"/>
      <c r="R30" s="410">
        <v>209089</v>
      </c>
      <c r="S30" s="4"/>
      <c r="T30" s="440">
        <v>210289</v>
      </c>
      <c r="U30" s="4"/>
      <c r="V30" s="440">
        <v>213978</v>
      </c>
      <c r="W30" s="4"/>
      <c r="X30" s="440">
        <v>213575</v>
      </c>
      <c r="Y30" s="4"/>
      <c r="Z30" s="440">
        <v>216630</v>
      </c>
      <c r="AA30" s="4"/>
      <c r="AB30" s="440">
        <v>216458</v>
      </c>
      <c r="AC30" s="4"/>
      <c r="AD30" s="440">
        <v>223198</v>
      </c>
      <c r="AE30" s="22"/>
      <c r="AF30" s="4"/>
    </row>
    <row r="31" spans="1:32" ht="15" customHeight="1">
      <c r="A31" s="4"/>
      <c r="B31" s="8"/>
      <c r="C31" s="1227"/>
      <c r="D31" s="288" t="s">
        <v>244</v>
      </c>
      <c r="E31" s="1233"/>
      <c r="F31" s="410">
        <v>343667</v>
      </c>
      <c r="G31" s="4"/>
      <c r="H31" s="410">
        <v>362795</v>
      </c>
      <c r="I31" s="4"/>
      <c r="J31" s="410">
        <v>367745</v>
      </c>
      <c r="L31" s="410">
        <v>374457</v>
      </c>
      <c r="M31" s="4"/>
      <c r="N31" s="410">
        <v>372219</v>
      </c>
      <c r="O31" s="4"/>
      <c r="P31" s="410">
        <v>363429</v>
      </c>
      <c r="Q31" s="4"/>
      <c r="R31" s="410">
        <v>367607</v>
      </c>
      <c r="S31" s="4"/>
      <c r="T31" s="440">
        <v>372787</v>
      </c>
      <c r="U31" s="4"/>
      <c r="V31" s="440">
        <v>383193</v>
      </c>
      <c r="W31" s="4"/>
      <c r="X31" s="440">
        <v>389529</v>
      </c>
      <c r="Y31" s="4"/>
      <c r="Z31" s="440">
        <v>393135</v>
      </c>
      <c r="AA31" s="4"/>
      <c r="AB31" s="440">
        <v>395099</v>
      </c>
      <c r="AC31" s="4"/>
      <c r="AD31" s="440">
        <v>403480</v>
      </c>
      <c r="AE31" s="22"/>
      <c r="AF31" s="4"/>
    </row>
    <row r="32" spans="1:32" ht="15" customHeight="1">
      <c r="A32" s="4"/>
      <c r="B32" s="8"/>
      <c r="C32" s="1227"/>
      <c r="D32" s="288" t="s">
        <v>318</v>
      </c>
      <c r="E32" s="1233"/>
      <c r="F32" s="410">
        <v>2428</v>
      </c>
      <c r="G32" s="4"/>
      <c r="H32" s="410">
        <v>2834</v>
      </c>
      <c r="I32" s="4"/>
      <c r="J32" s="410">
        <v>2914</v>
      </c>
      <c r="L32" s="410">
        <v>2922</v>
      </c>
      <c r="M32" s="4"/>
      <c r="N32" s="410">
        <v>3051</v>
      </c>
      <c r="O32" s="4"/>
      <c r="P32" s="410">
        <v>3199</v>
      </c>
      <c r="Q32" s="4"/>
      <c r="R32" s="410">
        <v>3331</v>
      </c>
      <c r="S32" s="4"/>
      <c r="T32" s="440">
        <v>3542</v>
      </c>
      <c r="U32" s="4"/>
      <c r="V32" s="440">
        <v>3781</v>
      </c>
      <c r="W32" s="4"/>
      <c r="X32" s="440">
        <v>3941</v>
      </c>
      <c r="Y32" s="4"/>
      <c r="Z32" s="440">
        <v>4154</v>
      </c>
      <c r="AA32" s="4"/>
      <c r="AB32" s="440">
        <v>4402</v>
      </c>
      <c r="AC32" s="4"/>
      <c r="AD32" s="440">
        <v>5073</v>
      </c>
      <c r="AE32" s="22"/>
      <c r="AF32" s="4"/>
    </row>
    <row r="33" spans="1:32" ht="8.25" customHeight="1">
      <c r="A33" s="4"/>
      <c r="B33" s="8"/>
      <c r="C33" s="1227"/>
      <c r="D33" s="18"/>
      <c r="E33" s="1233"/>
      <c r="F33" s="410"/>
      <c r="G33" s="4"/>
      <c r="H33" s="410"/>
      <c r="I33" s="4"/>
      <c r="J33" s="410"/>
      <c r="L33" s="410"/>
      <c r="M33" s="4"/>
      <c r="N33" s="410"/>
      <c r="O33" s="4"/>
      <c r="P33" s="410"/>
      <c r="Q33" s="4"/>
      <c r="R33" s="410"/>
      <c r="S33" s="4"/>
      <c r="T33" s="440"/>
      <c r="U33" s="4"/>
      <c r="V33" s="440"/>
      <c r="W33" s="4"/>
      <c r="X33" s="440"/>
      <c r="Y33" s="4"/>
      <c r="Z33" s="440"/>
      <c r="AA33" s="4"/>
      <c r="AB33" s="440"/>
      <c r="AC33" s="4"/>
      <c r="AD33" s="440"/>
      <c r="AE33" s="22"/>
      <c r="AF33" s="4"/>
    </row>
    <row r="34" spans="1:32" ht="15.75" customHeight="1">
      <c r="A34" s="4"/>
      <c r="B34" s="8"/>
      <c r="C34" s="289" t="s">
        <v>337</v>
      </c>
      <c r="D34" s="18"/>
      <c r="E34" s="1233"/>
      <c r="F34" s="410">
        <v>376243</v>
      </c>
      <c r="G34" s="4"/>
      <c r="H34" s="410">
        <v>399203</v>
      </c>
      <c r="I34" s="4"/>
      <c r="J34" s="410">
        <v>408086</v>
      </c>
      <c r="L34" s="410">
        <v>418349</v>
      </c>
      <c r="M34" s="4"/>
      <c r="N34" s="410">
        <v>412708</v>
      </c>
      <c r="O34" s="4"/>
      <c r="P34" s="410">
        <v>401047</v>
      </c>
      <c r="Q34" s="4"/>
      <c r="R34" s="410">
        <v>403677</v>
      </c>
      <c r="S34" s="4"/>
      <c r="T34" s="440">
        <v>405560</v>
      </c>
      <c r="U34" s="4"/>
      <c r="V34" s="440">
        <v>413759</v>
      </c>
      <c r="W34" s="4"/>
      <c r="X34" s="440">
        <v>419277</v>
      </c>
      <c r="Y34" s="4"/>
      <c r="Z34" s="440">
        <v>421086</v>
      </c>
      <c r="AA34" s="4"/>
      <c r="AB34" s="440">
        <v>421965</v>
      </c>
      <c r="AC34" s="4"/>
      <c r="AD34" s="440">
        <v>417897</v>
      </c>
      <c r="AE34" s="22"/>
      <c r="AF34" s="4"/>
    </row>
    <row r="35" spans="1:32" ht="15.75" customHeight="1">
      <c r="A35" s="4"/>
      <c r="B35" s="8"/>
      <c r="C35" s="289" t="s">
        <v>338</v>
      </c>
      <c r="D35" s="18"/>
      <c r="E35" s="1233"/>
      <c r="F35" s="410">
        <v>228891</v>
      </c>
      <c r="G35" s="4"/>
      <c r="H35" s="410">
        <v>238459</v>
      </c>
      <c r="I35" s="4"/>
      <c r="J35" s="410">
        <v>239932</v>
      </c>
      <c r="L35" s="410">
        <v>243054</v>
      </c>
      <c r="M35" s="4"/>
      <c r="N35" s="410">
        <v>243190</v>
      </c>
      <c r="O35" s="4"/>
      <c r="P35" s="410">
        <v>240175</v>
      </c>
      <c r="Q35" s="4"/>
      <c r="R35" s="410">
        <v>242278</v>
      </c>
      <c r="S35" s="4"/>
      <c r="T35" s="440">
        <v>249782</v>
      </c>
      <c r="U35" s="4"/>
      <c r="V35" s="440">
        <v>259662</v>
      </c>
      <c r="W35" s="4"/>
      <c r="X35" s="440">
        <v>264280</v>
      </c>
      <c r="Y35" s="4"/>
      <c r="Z35" s="440">
        <v>273914</v>
      </c>
      <c r="AA35" s="4"/>
      <c r="AB35" s="440">
        <v>275824</v>
      </c>
      <c r="AC35" s="4"/>
      <c r="AD35" s="440">
        <v>292755</v>
      </c>
      <c r="AE35" s="22"/>
      <c r="AF35" s="4"/>
    </row>
    <row r="36" spans="1:32" ht="8.25" customHeight="1">
      <c r="A36" s="4"/>
      <c r="B36" s="8"/>
      <c r="C36" s="14"/>
      <c r="D36" s="18"/>
      <c r="E36" s="23"/>
      <c r="F36" s="410"/>
      <c r="G36" s="4"/>
      <c r="H36" s="410"/>
      <c r="I36" s="4"/>
      <c r="J36" s="410"/>
      <c r="L36" s="410"/>
      <c r="M36" s="4"/>
      <c r="N36" s="410"/>
      <c r="O36" s="4"/>
      <c r="P36" s="410"/>
      <c r="Q36" s="4"/>
      <c r="R36" s="410"/>
      <c r="S36" s="4"/>
      <c r="T36" s="440"/>
      <c r="U36" s="4"/>
      <c r="V36" s="440"/>
      <c r="W36" s="4"/>
      <c r="X36" s="440"/>
      <c r="Y36" s="4"/>
      <c r="Z36" s="440"/>
      <c r="AA36" s="4"/>
      <c r="AB36" s="440"/>
      <c r="AC36" s="4"/>
      <c r="AD36" s="440"/>
      <c r="AE36" s="22"/>
      <c r="AF36" s="4"/>
    </row>
    <row r="37" spans="1:32" ht="15.75" customHeight="1">
      <c r="A37" s="4"/>
      <c r="B37" s="8"/>
      <c r="C37" s="289" t="s">
        <v>339</v>
      </c>
      <c r="D37" s="18"/>
      <c r="E37" s="1233"/>
      <c r="F37" s="410">
        <v>31819</v>
      </c>
      <c r="G37" s="4"/>
      <c r="H37" s="410">
        <v>33277</v>
      </c>
      <c r="I37" s="4"/>
      <c r="J37" s="410">
        <v>33673</v>
      </c>
      <c r="L37" s="410">
        <v>34118</v>
      </c>
      <c r="M37" s="4"/>
      <c r="N37" s="410">
        <v>33606</v>
      </c>
      <c r="O37" s="4"/>
      <c r="P37" s="410">
        <v>33134</v>
      </c>
      <c r="Q37" s="4"/>
      <c r="R37" s="410">
        <v>32972</v>
      </c>
      <c r="S37" s="4"/>
      <c r="T37" s="440">
        <v>33316</v>
      </c>
      <c r="U37" s="4"/>
      <c r="V37" s="440">
        <v>33447</v>
      </c>
      <c r="W37" s="4"/>
      <c r="X37" s="440">
        <v>33412</v>
      </c>
      <c r="Y37" s="4"/>
      <c r="Z37" s="440">
        <v>34186</v>
      </c>
      <c r="AA37" s="4"/>
      <c r="AB37" s="440">
        <v>35401</v>
      </c>
      <c r="AC37" s="4"/>
      <c r="AD37" s="440">
        <v>35945</v>
      </c>
      <c r="AE37" s="22"/>
      <c r="AF37" s="4"/>
    </row>
    <row r="38" spans="1:32" ht="15.75" customHeight="1">
      <c r="A38" s="4"/>
      <c r="B38" s="8"/>
      <c r="C38" s="289" t="s">
        <v>340</v>
      </c>
      <c r="D38" s="18"/>
      <c r="E38" s="1233"/>
      <c r="F38" s="410">
        <v>144981</v>
      </c>
      <c r="G38" s="4"/>
      <c r="H38" s="410">
        <v>150427</v>
      </c>
      <c r="I38" s="4"/>
      <c r="J38" s="410">
        <v>152323</v>
      </c>
      <c r="L38" s="410">
        <v>152612</v>
      </c>
      <c r="M38" s="4"/>
      <c r="N38" s="410">
        <v>149066</v>
      </c>
      <c r="O38" s="4"/>
      <c r="P38" s="410">
        <v>144955</v>
      </c>
      <c r="Q38" s="4"/>
      <c r="R38" s="410">
        <v>145516</v>
      </c>
      <c r="S38" s="4"/>
      <c r="T38" s="440">
        <v>147342</v>
      </c>
      <c r="U38" s="4"/>
      <c r="V38" s="440">
        <v>148577</v>
      </c>
      <c r="W38" s="4"/>
      <c r="X38" s="440">
        <v>147197</v>
      </c>
      <c r="Y38" s="4"/>
      <c r="Z38" s="440">
        <v>149588</v>
      </c>
      <c r="AA38" s="4"/>
      <c r="AB38" s="440">
        <v>150647</v>
      </c>
      <c r="AC38" s="4"/>
      <c r="AD38" s="440">
        <v>154750</v>
      </c>
      <c r="AE38" s="22"/>
      <c r="AF38" s="4"/>
    </row>
    <row r="39" spans="1:32" ht="15.75" customHeight="1">
      <c r="A39" s="4"/>
      <c r="B39" s="8"/>
      <c r="C39" s="289" t="s">
        <v>341</v>
      </c>
      <c r="D39" s="18"/>
      <c r="E39" s="1233"/>
      <c r="F39" s="410">
        <v>104328</v>
      </c>
      <c r="G39" s="4"/>
      <c r="H39" s="410">
        <v>111014</v>
      </c>
      <c r="I39" s="4"/>
      <c r="J39" s="410">
        <v>113396</v>
      </c>
      <c r="L39" s="410">
        <v>115380</v>
      </c>
      <c r="M39" s="4"/>
      <c r="N39" s="410">
        <v>113865</v>
      </c>
      <c r="O39" s="4"/>
      <c r="P39" s="410">
        <v>111764</v>
      </c>
      <c r="Q39" s="4"/>
      <c r="R39" s="410">
        <v>112631</v>
      </c>
      <c r="S39" s="4"/>
      <c r="T39" s="440">
        <v>112774</v>
      </c>
      <c r="U39" s="4"/>
      <c r="V39" s="440">
        <v>114003</v>
      </c>
      <c r="W39" s="4"/>
      <c r="X39" s="440">
        <v>112340</v>
      </c>
      <c r="Y39" s="4"/>
      <c r="Z39" s="440">
        <v>114862</v>
      </c>
      <c r="AA39" s="4"/>
      <c r="AB39" s="440">
        <v>115590</v>
      </c>
      <c r="AC39" s="4"/>
      <c r="AD39" s="440">
        <v>118483</v>
      </c>
      <c r="AE39" s="22"/>
      <c r="AF39" s="4"/>
    </row>
    <row r="40" spans="1:32" ht="15.75" customHeight="1">
      <c r="A40" s="4"/>
      <c r="B40" s="8"/>
      <c r="C40" s="289" t="s">
        <v>342</v>
      </c>
      <c r="D40" s="18"/>
      <c r="E40" s="1233"/>
      <c r="F40" s="410">
        <v>128824</v>
      </c>
      <c r="G40" s="4"/>
      <c r="H40" s="410">
        <v>137245</v>
      </c>
      <c r="I40" s="4"/>
      <c r="J40" s="410">
        <v>140386</v>
      </c>
      <c r="L40" s="410">
        <v>145836</v>
      </c>
      <c r="M40" s="4"/>
      <c r="N40" s="410">
        <v>146625</v>
      </c>
      <c r="O40" s="4"/>
      <c r="P40" s="410">
        <v>142478</v>
      </c>
      <c r="Q40" s="4"/>
      <c r="R40" s="410">
        <v>142720</v>
      </c>
      <c r="S40" s="4"/>
      <c r="T40" s="440">
        <v>142744</v>
      </c>
      <c r="U40" s="4"/>
      <c r="V40" s="440">
        <v>144416</v>
      </c>
      <c r="W40" s="4"/>
      <c r="X40" s="440">
        <v>143909</v>
      </c>
      <c r="Y40" s="4"/>
      <c r="Z40" s="440">
        <v>146333</v>
      </c>
      <c r="AA40" s="4"/>
      <c r="AB40" s="440">
        <v>146276</v>
      </c>
      <c r="AC40" s="4"/>
      <c r="AD40" s="440">
        <v>148308</v>
      </c>
      <c r="AE40" s="22"/>
      <c r="AF40" s="4"/>
    </row>
    <row r="41" spans="1:32" ht="15.75" customHeight="1">
      <c r="A41" s="4"/>
      <c r="B41" s="8"/>
      <c r="C41" s="289" t="s">
        <v>343</v>
      </c>
      <c r="D41" s="18"/>
      <c r="E41" s="1233"/>
      <c r="F41" s="410">
        <v>131712</v>
      </c>
      <c r="G41" s="4"/>
      <c r="H41" s="410">
        <v>139763</v>
      </c>
      <c r="I41" s="4"/>
      <c r="J41" s="410">
        <v>142236</v>
      </c>
      <c r="L41" s="410">
        <v>146476</v>
      </c>
      <c r="M41" s="4"/>
      <c r="N41" s="410">
        <v>146140</v>
      </c>
      <c r="O41" s="4"/>
      <c r="P41" s="410">
        <v>143416</v>
      </c>
      <c r="Q41" s="4"/>
      <c r="R41" s="410">
        <v>143956</v>
      </c>
      <c r="S41" s="4"/>
      <c r="T41" s="440">
        <v>144750</v>
      </c>
      <c r="U41" s="4"/>
      <c r="V41" s="440">
        <v>149481</v>
      </c>
      <c r="W41" s="4"/>
      <c r="X41" s="440">
        <v>153269</v>
      </c>
      <c r="Y41" s="4"/>
      <c r="Z41" s="440">
        <v>159322</v>
      </c>
      <c r="AA41" s="4"/>
      <c r="AB41" s="440">
        <v>160760</v>
      </c>
      <c r="AC41" s="4"/>
      <c r="AD41" s="440">
        <v>164425</v>
      </c>
      <c r="AE41" s="22"/>
      <c r="AF41" s="4"/>
    </row>
    <row r="42" spans="1:32" ht="15.75" customHeight="1">
      <c r="A42" s="4"/>
      <c r="B42" s="8"/>
      <c r="C42" s="289" t="s">
        <v>344</v>
      </c>
      <c r="D42" s="18"/>
      <c r="E42" s="1233"/>
      <c r="F42" s="410">
        <v>63470</v>
      </c>
      <c r="G42" s="4"/>
      <c r="H42" s="410">
        <v>65936</v>
      </c>
      <c r="I42" s="4"/>
      <c r="J42" s="410">
        <v>66004</v>
      </c>
      <c r="L42" s="410">
        <v>66981</v>
      </c>
      <c r="M42" s="4"/>
      <c r="N42" s="410">
        <v>66596</v>
      </c>
      <c r="O42" s="4"/>
      <c r="P42" s="410">
        <v>65475</v>
      </c>
      <c r="Q42" s="4"/>
      <c r="R42" s="410">
        <v>68160</v>
      </c>
      <c r="S42" s="4"/>
      <c r="T42" s="440">
        <v>74416</v>
      </c>
      <c r="U42" s="4"/>
      <c r="V42" s="440">
        <v>83497</v>
      </c>
      <c r="W42" s="4"/>
      <c r="X42" s="440">
        <v>93430</v>
      </c>
      <c r="Y42" s="4"/>
      <c r="Z42" s="440">
        <v>90709</v>
      </c>
      <c r="AA42" s="4"/>
      <c r="AB42" s="440">
        <v>89115</v>
      </c>
      <c r="AC42" s="4"/>
      <c r="AD42" s="440">
        <v>88741</v>
      </c>
      <c r="AE42" s="22"/>
      <c r="AF42" s="4"/>
    </row>
    <row r="43" spans="1:32" ht="8.25" customHeight="1">
      <c r="A43" s="4"/>
      <c r="B43" s="8"/>
      <c r="C43" s="414"/>
      <c r="D43" s="18"/>
      <c r="E43" s="1233"/>
      <c r="F43" s="410"/>
      <c r="G43" s="4"/>
      <c r="H43" s="410"/>
      <c r="I43" s="4"/>
      <c r="J43" s="410"/>
      <c r="L43" s="410"/>
      <c r="M43" s="4"/>
      <c r="N43" s="410"/>
      <c r="O43" s="4"/>
      <c r="P43" s="410"/>
      <c r="Q43" s="4"/>
      <c r="R43" s="410"/>
      <c r="S43" s="4"/>
      <c r="T43" s="440"/>
      <c r="U43" s="4"/>
      <c r="V43" s="440"/>
      <c r="W43" s="4"/>
      <c r="X43" s="440"/>
      <c r="Y43" s="4"/>
      <c r="Z43" s="440"/>
      <c r="AA43" s="4"/>
      <c r="AB43" s="440"/>
      <c r="AC43" s="4"/>
      <c r="AD43" s="440"/>
      <c r="AE43" s="22"/>
      <c r="AF43" s="4"/>
    </row>
    <row r="44" spans="1:32" ht="15.75" customHeight="1">
      <c r="A44" s="4"/>
      <c r="B44" s="8"/>
      <c r="C44" s="289" t="s">
        <v>274</v>
      </c>
      <c r="D44" s="18"/>
      <c r="E44" s="1233"/>
      <c r="F44" s="410">
        <v>254514</v>
      </c>
      <c r="G44" s="4"/>
      <c r="H44" s="410">
        <v>265677</v>
      </c>
      <c r="I44" s="4"/>
      <c r="J44" s="410">
        <v>269118</v>
      </c>
      <c r="L44" s="410">
        <v>274137</v>
      </c>
      <c r="M44" s="4"/>
      <c r="N44" s="410">
        <v>273047</v>
      </c>
      <c r="O44" s="4"/>
      <c r="P44" s="410">
        <v>269917</v>
      </c>
      <c r="Q44" s="4"/>
      <c r="R44" s="410">
        <v>273863</v>
      </c>
      <c r="S44" s="4"/>
      <c r="T44" s="440">
        <v>279012</v>
      </c>
      <c r="U44" s="4"/>
      <c r="V44" s="440">
        <v>288435</v>
      </c>
      <c r="W44" s="4"/>
      <c r="X44" s="440">
        <v>290737</v>
      </c>
      <c r="Y44" s="4"/>
      <c r="Z44" s="440">
        <v>292804</v>
      </c>
      <c r="AA44" s="4"/>
      <c r="AB44" s="440">
        <v>292051</v>
      </c>
      <c r="AC44" s="4"/>
      <c r="AD44" s="440">
        <v>295598</v>
      </c>
      <c r="AE44" s="22"/>
      <c r="AF44" s="4"/>
    </row>
    <row r="45" spans="1:32" ht="15.75" customHeight="1">
      <c r="A45" s="4"/>
      <c r="B45" s="8"/>
      <c r="C45" s="289" t="s">
        <v>275</v>
      </c>
      <c r="D45" s="18"/>
      <c r="E45" s="1233"/>
      <c r="F45" s="410">
        <v>109809</v>
      </c>
      <c r="G45" s="4"/>
      <c r="H45" s="410">
        <v>116346</v>
      </c>
      <c r="I45" s="4"/>
      <c r="J45" s="410">
        <v>118127</v>
      </c>
      <c r="L45" s="410">
        <v>120884</v>
      </c>
      <c r="M45" s="4"/>
      <c r="N45" s="410">
        <v>120362</v>
      </c>
      <c r="O45" s="4"/>
      <c r="P45" s="410">
        <v>116955</v>
      </c>
      <c r="Q45" s="4"/>
      <c r="R45" s="410">
        <v>118184</v>
      </c>
      <c r="S45" s="4"/>
      <c r="T45" s="440">
        <v>119852</v>
      </c>
      <c r="U45" s="4"/>
      <c r="V45" s="440">
        <v>123676</v>
      </c>
      <c r="W45" s="4"/>
      <c r="X45" s="440">
        <v>126254</v>
      </c>
      <c r="Y45" s="4"/>
      <c r="Z45" s="440">
        <v>128309</v>
      </c>
      <c r="AA45" s="4"/>
      <c r="AB45" s="440">
        <v>128114</v>
      </c>
      <c r="AC45" s="4"/>
      <c r="AD45" s="440">
        <v>132203</v>
      </c>
      <c r="AE45" s="22"/>
      <c r="AF45" s="4"/>
    </row>
    <row r="46" spans="1:32" ht="15.75" customHeight="1">
      <c r="A46" s="4"/>
      <c r="B46" s="8"/>
      <c r="C46" s="289" t="s">
        <v>71</v>
      </c>
      <c r="D46" s="18"/>
      <c r="E46" s="1233"/>
      <c r="F46" s="410">
        <v>141448</v>
      </c>
      <c r="G46" s="4"/>
      <c r="H46" s="410">
        <v>148724</v>
      </c>
      <c r="I46" s="4"/>
      <c r="J46" s="410">
        <v>151226</v>
      </c>
      <c r="L46" s="410">
        <v>155660</v>
      </c>
      <c r="M46" s="4"/>
      <c r="N46" s="410">
        <v>155146</v>
      </c>
      <c r="O46" s="4"/>
      <c r="P46" s="410">
        <v>151797</v>
      </c>
      <c r="Q46" s="4"/>
      <c r="R46" s="410">
        <v>152560</v>
      </c>
      <c r="S46" s="4"/>
      <c r="T46" s="440">
        <v>154468</v>
      </c>
      <c r="U46" s="4"/>
      <c r="V46" s="440">
        <v>157709</v>
      </c>
      <c r="W46" s="4"/>
      <c r="X46" s="440">
        <v>160678</v>
      </c>
      <c r="Y46" s="4"/>
      <c r="Z46" s="440">
        <v>162615</v>
      </c>
      <c r="AA46" s="4"/>
      <c r="AB46" s="440">
        <v>161806</v>
      </c>
      <c r="AC46" s="4"/>
      <c r="AD46" s="440">
        <v>164650</v>
      </c>
      <c r="AE46" s="22"/>
      <c r="AF46" s="4"/>
    </row>
    <row r="47" spans="1:32" ht="15.75" customHeight="1">
      <c r="A47" s="4"/>
      <c r="B47" s="8"/>
      <c r="C47" s="289" t="s">
        <v>277</v>
      </c>
      <c r="D47" s="18"/>
      <c r="E47" s="1233"/>
      <c r="F47" s="410">
        <v>38954</v>
      </c>
      <c r="G47" s="4"/>
      <c r="H47" s="410">
        <v>42050</v>
      </c>
      <c r="I47" s="4"/>
      <c r="J47" s="410">
        <v>43345</v>
      </c>
      <c r="L47" s="410">
        <v>44497</v>
      </c>
      <c r="M47" s="4"/>
      <c r="N47" s="410">
        <v>43319</v>
      </c>
      <c r="O47" s="4"/>
      <c r="P47" s="410">
        <v>41555</v>
      </c>
      <c r="Q47" s="4"/>
      <c r="R47" s="410">
        <v>41842</v>
      </c>
      <c r="S47" s="4"/>
      <c r="T47" s="440">
        <v>43377</v>
      </c>
      <c r="U47" s="4"/>
      <c r="V47" s="440">
        <v>44924</v>
      </c>
      <c r="W47" s="4"/>
      <c r="X47" s="440">
        <v>45497</v>
      </c>
      <c r="Y47" s="4"/>
      <c r="Z47" s="440">
        <v>46863</v>
      </c>
      <c r="AA47" s="4"/>
      <c r="AB47" s="440">
        <v>46611</v>
      </c>
      <c r="AC47" s="4"/>
      <c r="AD47" s="440">
        <v>47375</v>
      </c>
      <c r="AE47" s="22"/>
      <c r="AF47" s="4"/>
    </row>
    <row r="48" spans="1:32" ht="15.75" customHeight="1">
      <c r="A48" s="4"/>
      <c r="B48" s="8"/>
      <c r="C48" s="289" t="s">
        <v>278</v>
      </c>
      <c r="D48" s="18"/>
      <c r="E48" s="1233"/>
      <c r="F48" s="410">
        <v>31658</v>
      </c>
      <c r="G48" s="4"/>
      <c r="H48" s="410">
        <v>34247</v>
      </c>
      <c r="I48" s="4"/>
      <c r="J48" s="410">
        <v>34396</v>
      </c>
      <c r="L48" s="410">
        <v>33730</v>
      </c>
      <c r="M48" s="4"/>
      <c r="N48" s="410">
        <v>31521</v>
      </c>
      <c r="O48" s="4"/>
      <c r="P48" s="410">
        <v>29049</v>
      </c>
      <c r="Q48" s="4"/>
      <c r="R48" s="410">
        <v>27833</v>
      </c>
      <c r="S48" s="4"/>
      <c r="T48" s="440">
        <v>26288</v>
      </c>
      <c r="U48" s="4"/>
      <c r="V48" s="440">
        <v>26474</v>
      </c>
      <c r="W48" s="4"/>
      <c r="X48" s="440">
        <v>27661</v>
      </c>
      <c r="Y48" s="4"/>
      <c r="Z48" s="440">
        <v>30189</v>
      </c>
      <c r="AA48" s="4"/>
      <c r="AB48" s="440">
        <v>34355</v>
      </c>
      <c r="AC48" s="4"/>
      <c r="AD48" s="440">
        <v>35640</v>
      </c>
      <c r="AE48" s="22"/>
      <c r="AF48" s="4"/>
    </row>
    <row r="49" spans="1:32" ht="15.75" customHeight="1">
      <c r="A49" s="4"/>
      <c r="B49" s="8"/>
      <c r="C49" s="289" t="s">
        <v>179</v>
      </c>
      <c r="D49" s="18"/>
      <c r="E49" s="1233"/>
      <c r="F49" s="410">
        <v>9735</v>
      </c>
      <c r="G49" s="4"/>
      <c r="H49" s="410">
        <v>10551</v>
      </c>
      <c r="I49" s="4"/>
      <c r="J49" s="410">
        <v>10845</v>
      </c>
      <c r="L49" s="410">
        <v>11035</v>
      </c>
      <c r="M49" s="4"/>
      <c r="N49" s="410">
        <v>10927</v>
      </c>
      <c r="O49" s="4"/>
      <c r="P49" s="410">
        <v>10443</v>
      </c>
      <c r="Q49" s="4"/>
      <c r="R49" s="410">
        <v>10232</v>
      </c>
      <c r="S49" s="4"/>
      <c r="T49" s="440">
        <v>10003</v>
      </c>
      <c r="U49" s="4"/>
      <c r="V49" s="440">
        <v>9882</v>
      </c>
      <c r="W49" s="4"/>
      <c r="X49" s="440">
        <v>9859</v>
      </c>
      <c r="Y49" s="4"/>
      <c r="Z49" s="440">
        <v>10638</v>
      </c>
      <c r="AA49" s="4"/>
      <c r="AB49" s="440">
        <v>11111</v>
      </c>
      <c r="AC49" s="4"/>
      <c r="AD49" s="440">
        <v>11445</v>
      </c>
      <c r="AE49" s="22"/>
      <c r="AF49" s="4"/>
    </row>
    <row r="50" spans="1:32" ht="17.25" customHeight="1">
      <c r="A50" s="4"/>
      <c r="B50" s="8"/>
      <c r="C50" s="289" t="s">
        <v>180</v>
      </c>
      <c r="D50" s="18"/>
      <c r="E50" s="1233"/>
      <c r="F50" s="410">
        <v>19016</v>
      </c>
      <c r="G50" s="4"/>
      <c r="H50" s="410">
        <v>20067</v>
      </c>
      <c r="I50" s="4"/>
      <c r="J50" s="410">
        <v>20961</v>
      </c>
      <c r="L50" s="410">
        <v>21460</v>
      </c>
      <c r="M50" s="4"/>
      <c r="N50" s="410">
        <v>21576</v>
      </c>
      <c r="O50" s="4"/>
      <c r="P50" s="410">
        <v>21506</v>
      </c>
      <c r="Q50" s="4"/>
      <c r="R50" s="410">
        <v>21441</v>
      </c>
      <c r="S50" s="4"/>
      <c r="T50" s="440">
        <v>22342</v>
      </c>
      <c r="U50" s="4"/>
      <c r="V50" s="440">
        <v>22321</v>
      </c>
      <c r="W50" s="4"/>
      <c r="X50" s="440">
        <v>22871</v>
      </c>
      <c r="Y50" s="4"/>
      <c r="Z50" s="440">
        <v>23582</v>
      </c>
      <c r="AA50" s="4"/>
      <c r="AB50" s="440">
        <v>23741</v>
      </c>
      <c r="AC50" s="4"/>
      <c r="AD50" s="440">
        <v>23741</v>
      </c>
      <c r="AE50" s="22"/>
      <c r="AF50" s="4"/>
    </row>
    <row r="51" spans="1:32" ht="8.25" customHeight="1">
      <c r="A51" s="4"/>
      <c r="B51" s="8"/>
      <c r="C51" s="55"/>
      <c r="D51" s="55"/>
      <c r="E51" s="5"/>
      <c r="F51" s="410"/>
      <c r="G51" s="4"/>
      <c r="H51" s="410"/>
      <c r="I51" s="4"/>
      <c r="J51" s="410"/>
      <c r="L51" s="410"/>
      <c r="M51" s="4"/>
      <c r="N51" s="410"/>
      <c r="O51" s="4"/>
      <c r="P51" s="410"/>
      <c r="Q51" s="4"/>
      <c r="R51" s="410"/>
      <c r="S51" s="4"/>
      <c r="T51" s="440"/>
      <c r="U51" s="4"/>
      <c r="V51" s="440"/>
      <c r="W51" s="4"/>
      <c r="X51" s="440"/>
      <c r="Y51" s="4"/>
      <c r="Z51" s="440"/>
      <c r="AA51" s="4"/>
      <c r="AB51" s="440"/>
      <c r="AC51" s="4"/>
      <c r="AD51" s="440"/>
      <c r="AE51" s="22"/>
      <c r="AF51" s="4"/>
    </row>
    <row r="52" spans="1:32" s="758" customFormat="1" ht="17.25" customHeight="1">
      <c r="A52" s="560"/>
      <c r="B52" s="759"/>
      <c r="C52" s="1520" t="s">
        <v>487</v>
      </c>
      <c r="D52" s="1520"/>
      <c r="E52" s="760"/>
      <c r="F52" s="410"/>
      <c r="G52" s="4"/>
      <c r="H52" s="410"/>
      <c r="I52" s="4"/>
      <c r="J52" s="410"/>
      <c r="K52" s="4"/>
      <c r="L52" s="410"/>
      <c r="M52" s="4"/>
      <c r="N52" s="410"/>
      <c r="O52" s="4"/>
      <c r="P52" s="410"/>
      <c r="Q52" s="4"/>
      <c r="R52" s="410"/>
      <c r="S52" s="4"/>
      <c r="T52" s="440"/>
      <c r="U52" s="4"/>
      <c r="V52" s="440"/>
      <c r="W52" s="4"/>
      <c r="X52" s="440"/>
      <c r="Y52" s="4"/>
      <c r="Z52" s="440"/>
      <c r="AA52" s="4"/>
      <c r="AB52" s="440"/>
      <c r="AC52" s="4"/>
      <c r="AD52" s="440"/>
      <c r="AE52" s="761"/>
      <c r="AF52" s="560"/>
    </row>
    <row r="53" spans="1:32" ht="15.75" customHeight="1">
      <c r="A53" s="4"/>
      <c r="B53" s="8"/>
      <c r="C53" s="895" t="s">
        <v>345</v>
      </c>
      <c r="D53" s="5"/>
      <c r="E53" s="1233"/>
      <c r="F53" s="410">
        <v>72158</v>
      </c>
      <c r="G53" s="4"/>
      <c r="H53" s="410">
        <v>76769</v>
      </c>
      <c r="I53" s="4"/>
      <c r="J53" s="410">
        <v>77570</v>
      </c>
      <c r="L53" s="410">
        <v>78923</v>
      </c>
      <c r="M53" s="4"/>
      <c r="N53" s="410">
        <v>77797</v>
      </c>
      <c r="O53" s="4"/>
      <c r="P53" s="410">
        <v>75379</v>
      </c>
      <c r="Q53" s="4"/>
      <c r="R53" s="410">
        <v>78065</v>
      </c>
      <c r="S53" s="4"/>
      <c r="T53" s="440">
        <v>78359</v>
      </c>
      <c r="U53" s="4"/>
      <c r="V53" s="440">
        <v>80271</v>
      </c>
      <c r="W53" s="4"/>
      <c r="X53" s="440">
        <v>79441</v>
      </c>
      <c r="Y53" s="4"/>
      <c r="Z53" s="440">
        <v>81797</v>
      </c>
      <c r="AA53" s="4"/>
      <c r="AB53" s="440">
        <v>83594</v>
      </c>
      <c r="AC53" s="4"/>
      <c r="AD53" s="440">
        <v>84810</v>
      </c>
      <c r="AE53" s="22"/>
      <c r="AF53" s="4"/>
    </row>
    <row r="54" spans="1:32" s="758" customFormat="1" ht="15.75" customHeight="1">
      <c r="A54" s="560"/>
      <c r="B54" s="759"/>
      <c r="C54" s="895" t="s">
        <v>346</v>
      </c>
      <c r="D54" s="5"/>
      <c r="E54" s="1233"/>
      <c r="F54" s="410">
        <v>68203</v>
      </c>
      <c r="G54" s="4"/>
      <c r="H54" s="410">
        <v>71789</v>
      </c>
      <c r="I54" s="4"/>
      <c r="J54" s="410">
        <v>72747</v>
      </c>
      <c r="K54" s="4"/>
      <c r="L54" s="410">
        <v>73376</v>
      </c>
      <c r="M54" s="4"/>
      <c r="N54" s="410">
        <v>72887</v>
      </c>
      <c r="O54" s="4"/>
      <c r="P54" s="410">
        <v>71218</v>
      </c>
      <c r="Q54" s="4"/>
      <c r="R54" s="412">
        <v>71045</v>
      </c>
      <c r="S54" s="4"/>
      <c r="T54" s="566">
        <v>70771</v>
      </c>
      <c r="U54" s="4"/>
      <c r="V54" s="566">
        <v>71319</v>
      </c>
      <c r="W54" s="4"/>
      <c r="X54" s="566">
        <v>71059</v>
      </c>
      <c r="Y54" s="4"/>
      <c r="Z54" s="440">
        <v>73127</v>
      </c>
      <c r="AA54" s="4"/>
      <c r="AB54" s="440">
        <v>74665</v>
      </c>
      <c r="AC54" s="4"/>
      <c r="AD54" s="440">
        <v>75058</v>
      </c>
      <c r="AE54" s="761"/>
      <c r="AF54" s="560"/>
    </row>
    <row r="55" spans="1:32" ht="15.75" customHeight="1">
      <c r="A55" s="4"/>
      <c r="B55" s="21"/>
      <c r="C55" s="895" t="s">
        <v>347</v>
      </c>
      <c r="D55" s="5"/>
      <c r="E55" s="1233"/>
      <c r="F55" s="410">
        <v>59976</v>
      </c>
      <c r="G55" s="4"/>
      <c r="H55" s="410">
        <v>62792</v>
      </c>
      <c r="I55" s="4"/>
      <c r="J55" s="410">
        <v>63451</v>
      </c>
      <c r="L55" s="410">
        <v>64826</v>
      </c>
      <c r="M55" s="4"/>
      <c r="N55" s="410">
        <v>64279</v>
      </c>
      <c r="O55" s="4"/>
      <c r="P55" s="410">
        <v>62748</v>
      </c>
      <c r="Q55" s="4"/>
      <c r="R55" s="410">
        <v>62519</v>
      </c>
      <c r="S55" s="4"/>
      <c r="T55" s="440">
        <v>62852</v>
      </c>
      <c r="U55" s="4"/>
      <c r="V55" s="440">
        <v>64230</v>
      </c>
      <c r="W55" s="4"/>
      <c r="X55" s="440">
        <v>64703</v>
      </c>
      <c r="Y55" s="4"/>
      <c r="Z55" s="440">
        <v>66000</v>
      </c>
      <c r="AA55" s="4"/>
      <c r="AB55" s="440">
        <v>65746</v>
      </c>
      <c r="AC55" s="4"/>
      <c r="AD55" s="440">
        <v>67623</v>
      </c>
      <c r="AE55" s="22"/>
      <c r="AF55" s="4"/>
    </row>
    <row r="56" spans="1:32" ht="15.75" customHeight="1">
      <c r="A56" s="4"/>
      <c r="B56" s="8"/>
      <c r="C56" s="895" t="s">
        <v>348</v>
      </c>
      <c r="D56" s="18"/>
      <c r="E56" s="1233"/>
      <c r="F56" s="410">
        <v>52110</v>
      </c>
      <c r="G56" s="4"/>
      <c r="H56" s="410">
        <v>55859</v>
      </c>
      <c r="I56" s="4"/>
      <c r="J56" s="410">
        <v>57799</v>
      </c>
      <c r="L56" s="410">
        <v>59470</v>
      </c>
      <c r="M56" s="4"/>
      <c r="N56" s="410">
        <v>59268</v>
      </c>
      <c r="O56" s="4"/>
      <c r="P56" s="410">
        <v>58847</v>
      </c>
      <c r="Q56" s="4"/>
      <c r="R56" s="410">
        <v>59053</v>
      </c>
      <c r="S56" s="4"/>
      <c r="T56" s="440">
        <v>59444</v>
      </c>
      <c r="U56" s="4"/>
      <c r="V56" s="440">
        <v>60408</v>
      </c>
      <c r="W56" s="4"/>
      <c r="X56" s="440">
        <v>60466</v>
      </c>
      <c r="Y56" s="4"/>
      <c r="Z56" s="440">
        <v>61885</v>
      </c>
      <c r="AA56" s="4"/>
      <c r="AB56" s="440">
        <v>62741</v>
      </c>
      <c r="AC56" s="4"/>
      <c r="AD56" s="440">
        <v>65568</v>
      </c>
      <c r="AE56" s="22"/>
      <c r="AF56" s="4"/>
    </row>
    <row r="57" spans="1:32" ht="15.75" customHeight="1">
      <c r="A57" s="4"/>
      <c r="B57" s="8"/>
      <c r="C57" s="895" t="s">
        <v>349</v>
      </c>
      <c r="D57" s="5"/>
      <c r="E57" s="1233"/>
      <c r="F57" s="410">
        <v>50252</v>
      </c>
      <c r="G57" s="4"/>
      <c r="H57" s="410">
        <v>53225</v>
      </c>
      <c r="I57" s="4"/>
      <c r="J57" s="410">
        <v>54338</v>
      </c>
      <c r="L57" s="410">
        <v>55414</v>
      </c>
      <c r="M57" s="4"/>
      <c r="N57" s="410">
        <v>55535</v>
      </c>
      <c r="O57" s="4"/>
      <c r="P57" s="410">
        <v>54860</v>
      </c>
      <c r="Q57" s="4"/>
      <c r="R57" s="410">
        <v>54770</v>
      </c>
      <c r="S57" s="4"/>
      <c r="T57" s="440">
        <v>54813</v>
      </c>
      <c r="U57" s="4"/>
      <c r="V57" s="440">
        <v>54680</v>
      </c>
      <c r="W57" s="4"/>
      <c r="X57" s="440">
        <v>54510</v>
      </c>
      <c r="Y57" s="4"/>
      <c r="Z57" s="440">
        <v>55244</v>
      </c>
      <c r="AA57" s="4"/>
      <c r="AB57" s="440">
        <v>55408</v>
      </c>
      <c r="AC57" s="4"/>
      <c r="AD57" s="440">
        <v>56656</v>
      </c>
      <c r="AE57" s="22"/>
      <c r="AF57" s="4"/>
    </row>
    <row r="58" spans="1:32" ht="15.75" hidden="1" customHeight="1">
      <c r="A58" s="4"/>
      <c r="B58" s="8"/>
      <c r="C58" s="895" t="s">
        <v>350</v>
      </c>
      <c r="D58" s="5"/>
      <c r="E58" s="1233"/>
      <c r="F58" s="410">
        <v>40837</v>
      </c>
      <c r="G58" s="4"/>
      <c r="H58" s="410">
        <v>41363</v>
      </c>
      <c r="I58" s="4"/>
      <c r="J58" s="410">
        <v>44285</v>
      </c>
      <c r="L58" s="410">
        <v>45174</v>
      </c>
      <c r="M58" s="4"/>
      <c r="N58" s="410">
        <v>46373</v>
      </c>
      <c r="O58" s="4"/>
      <c r="P58" s="410">
        <v>46019</v>
      </c>
      <c r="Q58" s="4"/>
      <c r="R58" s="410">
        <v>44912</v>
      </c>
      <c r="S58" s="4"/>
      <c r="T58" s="440">
        <v>44039</v>
      </c>
      <c r="U58" s="4"/>
      <c r="V58" s="440">
        <v>44569</v>
      </c>
      <c r="W58" s="4"/>
      <c r="X58" s="440">
        <v>45205</v>
      </c>
      <c r="Y58" s="4"/>
      <c r="Z58" s="440">
        <v>46280</v>
      </c>
      <c r="AA58" s="4"/>
      <c r="AB58" s="440">
        <v>45642</v>
      </c>
      <c r="AC58" s="4"/>
      <c r="AD58" s="440">
        <v>45504</v>
      </c>
      <c r="AE58" s="22"/>
      <c r="AF58" s="4"/>
    </row>
    <row r="59" spans="1:32" ht="15" hidden="1" customHeight="1">
      <c r="A59" s="4"/>
      <c r="B59" s="8"/>
      <c r="C59" s="420" t="s">
        <v>351</v>
      </c>
      <c r="D59" s="5"/>
      <c r="E59" s="1233"/>
      <c r="F59" s="410">
        <v>30343</v>
      </c>
      <c r="H59" s="410">
        <v>31590</v>
      </c>
      <c r="J59" s="410">
        <v>32730</v>
      </c>
      <c r="K59" s="270"/>
      <c r="L59" s="410">
        <v>33205</v>
      </c>
      <c r="N59" s="410">
        <v>34020</v>
      </c>
      <c r="P59" s="410">
        <v>33834</v>
      </c>
      <c r="R59" s="410">
        <v>33066</v>
      </c>
      <c r="T59" s="440">
        <v>33145</v>
      </c>
      <c r="V59" s="440">
        <v>34381</v>
      </c>
      <c r="X59" s="440">
        <v>34103</v>
      </c>
      <c r="Z59" s="440">
        <v>33985</v>
      </c>
      <c r="AB59" s="440">
        <v>33407</v>
      </c>
      <c r="AD59" s="440">
        <v>34093</v>
      </c>
      <c r="AE59" s="22"/>
      <c r="AF59" s="4"/>
    </row>
    <row r="60" spans="1:32" ht="12.75" hidden="1" customHeight="1">
      <c r="A60" s="4"/>
      <c r="B60" s="8"/>
      <c r="C60" s="289" t="s">
        <v>352</v>
      </c>
      <c r="D60" s="5"/>
      <c r="E60" s="1233"/>
      <c r="F60" s="410">
        <v>15930</v>
      </c>
      <c r="H60" s="410">
        <v>16922</v>
      </c>
      <c r="J60" s="410">
        <v>17132</v>
      </c>
      <c r="K60" s="270"/>
      <c r="L60" s="410">
        <v>17093</v>
      </c>
      <c r="N60" s="410">
        <v>17204</v>
      </c>
      <c r="P60" s="410">
        <v>16776</v>
      </c>
      <c r="R60" s="410">
        <v>16179</v>
      </c>
      <c r="T60" s="440">
        <v>16621</v>
      </c>
      <c r="V60" s="440">
        <v>16671</v>
      </c>
      <c r="X60" s="440">
        <v>16675</v>
      </c>
      <c r="Z60" s="440">
        <v>16686</v>
      </c>
      <c r="AB60" s="440">
        <v>16431</v>
      </c>
      <c r="AD60" s="440">
        <v>17296</v>
      </c>
      <c r="AE60" s="22"/>
      <c r="AF60" s="4"/>
    </row>
    <row r="61" spans="1:32" ht="2.25" customHeight="1">
      <c r="A61" s="4"/>
      <c r="B61" s="8"/>
      <c r="C61" s="289"/>
      <c r="D61" s="5"/>
      <c r="E61" s="1233"/>
      <c r="F61" s="410"/>
      <c r="H61" s="410"/>
      <c r="J61" s="410"/>
      <c r="K61" s="270"/>
      <c r="L61" s="410"/>
      <c r="N61" s="410"/>
      <c r="P61" s="410"/>
      <c r="R61" s="410"/>
      <c r="T61" s="410"/>
      <c r="V61" s="410"/>
      <c r="X61" s="410"/>
      <c r="Z61" s="410"/>
      <c r="AB61" s="410"/>
      <c r="AD61" s="410"/>
      <c r="AE61" s="22"/>
      <c r="AF61" s="4"/>
    </row>
    <row r="62" spans="1:32" s="12" customFormat="1" ht="24.75" customHeight="1">
      <c r="A62" s="11"/>
      <c r="B62" s="21"/>
      <c r="C62" s="1510" t="s">
        <v>401</v>
      </c>
      <c r="D62" s="1511"/>
      <c r="E62" s="1511"/>
      <c r="F62" s="1511"/>
      <c r="G62" s="1511"/>
      <c r="H62" s="1511"/>
      <c r="I62" s="1511"/>
      <c r="J62" s="1511"/>
      <c r="K62" s="1511"/>
      <c r="L62" s="1511"/>
      <c r="M62" s="1511"/>
      <c r="N62" s="1511"/>
      <c r="O62" s="1511"/>
      <c r="P62" s="1511"/>
      <c r="Q62" s="1511"/>
      <c r="R62" s="1511"/>
      <c r="S62" s="1511"/>
      <c r="T62" s="1511"/>
      <c r="U62" s="1511"/>
      <c r="V62" s="1511"/>
      <c r="W62" s="1511"/>
      <c r="X62" s="1511"/>
      <c r="Y62" s="1511"/>
      <c r="Z62" s="1511"/>
      <c r="AA62" s="1511"/>
      <c r="AB62" s="1511"/>
      <c r="AC62" s="1511"/>
      <c r="AD62" s="1511"/>
      <c r="AE62" s="616"/>
      <c r="AF62" s="11"/>
    </row>
    <row r="63" spans="1:32" s="12" customFormat="1" ht="13.5" customHeight="1">
      <c r="A63" s="11"/>
      <c r="B63" s="21"/>
      <c r="C63" s="577" t="s">
        <v>326</v>
      </c>
      <c r="D63" s="762"/>
      <c r="E63" s="762"/>
      <c r="G63" s="762"/>
      <c r="H63" s="11"/>
      <c r="I63" s="762"/>
      <c r="K63" s="762"/>
      <c r="L63" s="762"/>
      <c r="M63" s="762"/>
      <c r="O63" s="762"/>
      <c r="P63" s="900" t="s">
        <v>327</v>
      </c>
      <c r="Q63" s="762"/>
      <c r="S63" s="762"/>
      <c r="T63" s="762"/>
      <c r="U63" s="762"/>
      <c r="V63" s="762"/>
      <c r="W63" s="762"/>
      <c r="X63" s="762"/>
      <c r="Y63" s="762"/>
      <c r="Z63" s="762"/>
      <c r="AA63" s="762"/>
      <c r="AB63" s="762"/>
      <c r="AC63" s="762"/>
      <c r="AD63" s="762"/>
      <c r="AE63" s="616"/>
      <c r="AF63" s="11"/>
    </row>
    <row r="64" spans="1:32" s="12" customFormat="1" ht="10.5" customHeight="1" thickBot="1">
      <c r="A64" s="11"/>
      <c r="B64" s="21"/>
      <c r="C64" s="1512" t="s">
        <v>402</v>
      </c>
      <c r="D64" s="1512"/>
      <c r="E64" s="1512"/>
      <c r="F64" s="1512"/>
      <c r="G64" s="1512"/>
      <c r="H64" s="1512"/>
      <c r="I64" s="1512"/>
      <c r="J64" s="1512"/>
      <c r="K64" s="1512"/>
      <c r="L64" s="1512"/>
      <c r="M64" s="1512"/>
      <c r="N64" s="1512"/>
      <c r="O64" s="1512"/>
      <c r="P64" s="1512"/>
      <c r="Q64" s="1512"/>
      <c r="R64" s="1512"/>
      <c r="S64" s="1512"/>
      <c r="T64" s="1512"/>
      <c r="U64" s="1512"/>
      <c r="V64" s="1512"/>
      <c r="W64" s="1512"/>
      <c r="X64" s="1512"/>
      <c r="Y64" s="1512"/>
      <c r="Z64" s="1512"/>
      <c r="AA64" s="1512"/>
      <c r="AB64" s="1512"/>
      <c r="AC64" s="1512"/>
      <c r="AD64" s="1512"/>
      <c r="AE64" s="616"/>
      <c r="AF64" s="11"/>
    </row>
    <row r="65" spans="1:32" ht="13.5" thickBot="1">
      <c r="A65" s="4"/>
      <c r="B65" s="8"/>
      <c r="C65" s="4"/>
      <c r="D65" s="4"/>
      <c r="E65" s="8"/>
      <c r="F65" s="8"/>
      <c r="G65" s="8"/>
      <c r="H65" s="8"/>
      <c r="I65" s="8"/>
      <c r="J65" s="8"/>
      <c r="K65" s="8"/>
      <c r="S65" s="8"/>
      <c r="T65" s="1416"/>
      <c r="U65" s="1417"/>
      <c r="V65" s="8"/>
      <c r="W65" s="8"/>
      <c r="X65" s="1480" t="s">
        <v>494</v>
      </c>
      <c r="Y65" s="1480"/>
      <c r="Z65" s="1480"/>
      <c r="AA65" s="1480"/>
      <c r="AB65" s="1480"/>
      <c r="AC65" s="1480"/>
      <c r="AD65" s="1481"/>
      <c r="AE65" s="564">
        <v>11</v>
      </c>
      <c r="AF65" s="4"/>
    </row>
    <row r="66" spans="1:32">
      <c r="A66" s="113"/>
      <c r="B66" s="113"/>
      <c r="C66" s="113"/>
      <c r="D66" s="113"/>
      <c r="E66" s="113"/>
      <c r="F66" s="113"/>
      <c r="G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row>
    <row r="67" spans="1:32">
      <c r="A67" s="113"/>
      <c r="B67" s="113"/>
      <c r="C67" s="113"/>
      <c r="D67" s="113"/>
      <c r="E67" s="113"/>
      <c r="F67" s="113"/>
      <c r="G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row>
    <row r="76" spans="1:32" ht="8.25" customHeight="1"/>
    <row r="78" spans="1:32" ht="9" customHeight="1">
      <c r="AE78" s="9"/>
    </row>
    <row r="79" spans="1:32" ht="8.25" customHeight="1">
      <c r="F79" s="1407"/>
      <c r="G79" s="1407"/>
      <c r="H79" s="1407"/>
      <c r="I79" s="1407"/>
      <c r="J79" s="1407"/>
      <c r="K79" s="1407"/>
      <c r="L79" s="1407"/>
      <c r="M79" s="1407"/>
      <c r="N79" s="1407"/>
      <c r="O79" s="1407"/>
      <c r="P79" s="1407"/>
      <c r="Q79" s="1407"/>
      <c r="R79" s="1407"/>
      <c r="S79" s="1407"/>
      <c r="T79" s="1407"/>
      <c r="U79" s="1407"/>
      <c r="V79" s="1407"/>
      <c r="W79" s="1407"/>
      <c r="X79" s="1407"/>
      <c r="Y79" s="1407"/>
      <c r="Z79" s="1407"/>
      <c r="AA79" s="1407"/>
      <c r="AB79" s="1407"/>
      <c r="AC79" s="1407"/>
      <c r="AD79" s="1407"/>
      <c r="AE79" s="1407"/>
    </row>
    <row r="80" spans="1:32" ht="9.75" customHeight="1"/>
  </sheetData>
  <mergeCells count="12">
    <mergeCell ref="C19:D19"/>
    <mergeCell ref="C1:L1"/>
    <mergeCell ref="C5:D6"/>
    <mergeCell ref="H6:AD6"/>
    <mergeCell ref="C9:D9"/>
    <mergeCell ref="C17:D18"/>
    <mergeCell ref="F79:AE79"/>
    <mergeCell ref="C52:D52"/>
    <mergeCell ref="C62:AD62"/>
    <mergeCell ref="C64:AD64"/>
    <mergeCell ref="T65:U65"/>
    <mergeCell ref="X65:AD65"/>
  </mergeCells>
  <printOptions horizontalCentered="1"/>
  <pageMargins left="0.15748031496062992" right="0.15748031496062992" top="0.19685039370078741" bottom="0.19685039370078741"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2013-01-31T13:32:42Z</cp:lastPrinted>
  <dcterms:created xsi:type="dcterms:W3CDTF">2004-03-02T09:49:36Z</dcterms:created>
  <dcterms:modified xsi:type="dcterms:W3CDTF">2013-01-31T13:35:06Z</dcterms:modified>
</cp:coreProperties>
</file>